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601" activeTab="0"/>
  </bookViews>
  <sheets>
    <sheet name="income" sheetId="1" r:id="rId1"/>
    <sheet name="balance" sheetId="2" r:id="rId2"/>
    <sheet name="Cash Flow " sheetId="3" r:id="rId3"/>
    <sheet name="capital-" sheetId="4" r:id="rId4"/>
  </sheets>
  <definedNames>
    <definedName name="Date1">#REF!</definedName>
    <definedName name="Date2">#REF!</definedName>
    <definedName name="Name">#REF!</definedName>
    <definedName name="RetName">#REF!</definedName>
    <definedName name="V12_BeginningNetCash">#REF!</definedName>
    <definedName name="V12_BeginningNetCash_Lim">#REF!</definedName>
    <definedName name="V12_CashNetGrowth">#REF!</definedName>
    <definedName name="V12_CF_FXChangeEffect">#REF!</definedName>
    <definedName name="V12_CFFinAct_BankIssuedSecCh">#REF!</definedName>
    <definedName name="V12_CFFinAct_ComBankCh">#REF!</definedName>
    <definedName name="V12_CFFinAct_DividPaid">#REF!</definedName>
    <definedName name="V12_CFFinAct_LeasingCh">#REF!</definedName>
    <definedName name="V12_CFFinAct_MaturitySec">#REF!</definedName>
    <definedName name="V12_CFFinAct_Other">#REF!</definedName>
    <definedName name="V12_CFFinAct_OtherCh">#REF!</definedName>
    <definedName name="V12_CFFinAct_SharehStFund">#REF!</definedName>
    <definedName name="V12_CFInvAct_ComBankDepos">#REF!</definedName>
    <definedName name="V12_CFInvAct_Divident">#REF!</definedName>
    <definedName name="V12_CFInvAct_FixAssDispos">#REF!</definedName>
    <definedName name="V12_CFInvAct_Other">#REF!</definedName>
    <definedName name="V12_CFInvAct_TermlessSec">#REF!</definedName>
    <definedName name="V12_CFOperAct_AllocFundCh">#REF!</definedName>
    <definedName name="V12_CFOperAct_AttCred">#REF!</definedName>
    <definedName name="V12_CFOperAct_AttrFundCh">#REF!</definedName>
    <definedName name="V12_CFOperAct_CollChOffDDebt">#REF!</definedName>
    <definedName name="V12_CFOperAct_CollChOffL">#REF!</definedName>
    <definedName name="V12_CFOperAct_FactoringCh">#REF!</definedName>
    <definedName name="V12_CFOperAct_FinOperIntP">#REF!</definedName>
    <definedName name="V12_CFOperAct_IntP">#REF!</definedName>
    <definedName name="V12_CFOperAct_IntP_Other">#REF!</definedName>
    <definedName name="V12_CFOperAct_IntP_Salary">#REF!</definedName>
    <definedName name="V12_CFOperAct_IntP_Taxes">#REF!</definedName>
    <definedName name="V12_CFOperAct_IntR">#REF!</definedName>
    <definedName name="V12_CFOperAct_IntR_Commis">#REF!</definedName>
    <definedName name="V12_CFOperAct_IntR_FXOper">#REF!</definedName>
    <definedName name="V12_CFOperAct_IntR_LeasFc">#REF!</definedName>
    <definedName name="V12_CFOperAct_IntR_SecSal">#REF!</definedName>
    <definedName name="V12_CFOperAct_InvDep">#REF!</definedName>
    <definedName name="V12_CFOperAct_InvInc">#REF!</definedName>
    <definedName name="V12_CFOperAct_LeasingCh">#REF!</definedName>
    <definedName name="V12_CFOperAct_RepoCh">#REF!</definedName>
    <definedName name="V12_CFOperAct_RepoNetInc">#REF!</definedName>
    <definedName name="V12_CFOperAct_RevRepoCh">#REF!</definedName>
    <definedName name="V12_CFOperAct_SecSaleCh">#REF!</definedName>
    <definedName name="V12_EndNetCash">#REF!</definedName>
    <definedName name="V12_EndNetCash_Lim">#REF!</definedName>
    <definedName name="V12_OffBal_Assets">#REF!</definedName>
    <definedName name="V12_OffBal_Assets_Return">#REF!</definedName>
    <definedName name="V12_OffBal_Assets_ReturnCred">#REF!</definedName>
    <definedName name="V12_OffBal_Assets_ReturnDebLi">#REF!</definedName>
    <definedName name="V12_OffBal_AssetsCred">#REF!</definedName>
    <definedName name="V12_OffBal_AssetsDebLiab">#REF!</definedName>
    <definedName name="V12_OffBal_Interests">#REF!</definedName>
    <definedName name="V12_OffBal_Interests_Return">#REF!</definedName>
  </definedNames>
  <calcPr fullCalcOnLoad="1"/>
</workbook>
</file>

<file path=xl/sharedStrings.xml><?xml version="1.0" encoding="utf-8"?>
<sst xmlns="http://schemas.openxmlformats.org/spreadsheetml/2006/main" count="219" uniqueCount="182">
  <si>
    <t>²Üì²ÜàôØÀ</t>
  </si>
  <si>
    <t>Ð³ßí»ïáõ Å³Ù³Ý³Ï³ßñç³Ý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</si>
  <si>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</si>
  <si>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</si>
  <si>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</si>
  <si>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</si>
  <si>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</si>
  <si>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</si>
  <si>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</si>
  <si>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</si>
  <si>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</si>
  <si>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</si>
  <si>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</si>
  <si>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</si>
  <si>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</si>
  <si>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</si>
  <si>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</si>
  <si>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</si>
  <si>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</si>
  <si>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</si>
  <si>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</si>
  <si>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</si>
  <si>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</si>
  <si>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</si>
  <si>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 xml:space="preserve"> ²é¨ïñ³ÛÇÝ Ýå³ï³Ïáí å³ÑíáÕ ýÇÝ³Ýë³Ï³Ý Ý»ñ¹ñáõÙÝ»ñ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</si>
  <si>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</si>
  <si>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</si>
  <si>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</si>
  <si>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</si>
  <si>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</si>
  <si>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</si>
  <si>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</si>
  <si>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</si>
  <si>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</si>
  <si>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</si>
  <si>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</si>
  <si>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</si>
  <si>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</si>
  <si>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Ü³Ëáñ¹ ï³ñí³ í»ñç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</si>
  <si>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</si>
  <si>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</si>
  <si>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</si>
  <si>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</si>
  <si>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²é¨ïñ³ÛÇÝ Ýå³ï³Ïáí å³ÑíáÕ Ý»ñ¹ñáõÙÝ»ñÇ ½áõï ß³ÑáõÛÃ/ (íÝ³ë)</t>
  </si>
  <si>
    <t>²ÛÉ ·áñÍ³éÝ³Ï³Ý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</si>
  <si>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</si>
  <si>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</si>
  <si>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</si>
  <si>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</si>
  <si>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</si>
  <si>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</si>
  <si>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</si>
  <si>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</si>
  <si>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</si>
  <si>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</si>
  <si>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</si>
  <si>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</si>
  <si>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</si>
  <si>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</si>
  <si>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</si>
  <si>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(·ÉË³íáñ ïÝûñ»Ý)</t>
  </si>
  <si>
    <t>¶ÉË³íáñ Ñ³ßí³å³Ñ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</si>
  <si>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</si>
  <si>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</si>
  <si>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</si>
  <si>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</si>
  <si>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</si>
  <si>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</si>
  <si>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</si>
  <si>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</si>
  <si>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</si>
  <si>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</si>
  <si>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</si>
  <si>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</si>
  <si>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</si>
  <si>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</si>
  <si>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</si>
  <si>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</si>
  <si>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</si>
  <si>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</si>
  <si>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</si>
  <si>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</si>
  <si>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</si>
  <si>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</si>
  <si>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</si>
  <si>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</si>
  <si>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</si>
  <si>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</si>
  <si>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</si>
  <si>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</si>
  <si>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</si>
  <si>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</si>
  <si>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</si>
  <si>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</si>
  <si>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</si>
  <si>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ÝáõÛÝ Å³Ù³-Ý³Ï³-ßñç³Ý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</si>
  <si>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</si>
  <si>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</si>
  <si>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</si>
  <si>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</si>
  <si>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</si>
  <si>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</si>
  <si>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</si>
  <si>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</si>
  <si>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ØÆæ²ÜÎÚ²È Ð²Þì²ä²Ð²Î²Ü Ð²ÞìºÎÞÆè (Ò¨ 7)</t>
  </si>
  <si>
    <t>ºÝÃ³Ñ³í»Éí³Í 6</t>
  </si>
  <si>
    <t>ØÆæ²ÜÎÚ²È Ð²ÞìºîìàôÂÚàôÜ (Ò¨ 6)</t>
  </si>
  <si>
    <t xml:space="preserve">üÇÝ³Ýë³Ï³Ý ³ñ¹ÛáõÝùÝ»ñÇ Ù³ëÇÝ </t>
  </si>
  <si>
    <t>(í³ñÏ³ÛÇÝ Ï³½Ù³Ï»ñåáõÃÛ³Ý ³Ýí³ÝáõÙÁ ¨ ·ïÝí»Éáõ í³ÛñÁ)</t>
  </si>
  <si>
    <t>Ü³Ëáñ¹ Å³Ù³Ý³Ï³ßñç³Ý</t>
  </si>
  <si>
    <t>ì³×³éùÇ Ñ³Ù³ñ Ý³Ë³ï»ëí³Í  Ý»ñ¹ñáõÙÝ»ñÇó ½áõï ß³ÑáõÛÃ/ (íÝ³ë)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</si>
  <si>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</si>
  <si>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</si>
  <si>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</si>
  <si>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</si>
  <si>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>ºÝÃ³Ñ³í»Éí³Í 7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</si>
  <si>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</si>
  <si>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</si>
  <si>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</si>
  <si>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</si>
  <si>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 xml:space="preserve">Î³åÇï³É Ý»ñ¹ñáõÙÝ»ñ  ÑÇÙÝ³Ï³Ý ÙÇçáóÝ»ñáõÙ ¨ áã ÝÛáõÃ³Ï³Ý ³ÏïÇíÝ»ñáõÙ 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</si>
  <si>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</si>
  <si>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</si>
  <si>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</si>
  <si>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</si>
  <si>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</si>
  <si>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</si>
  <si>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</si>
  <si>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</si>
  <si>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</si>
  <si>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3.2</t>
  </si>
  <si>
    <t>3.2.1</t>
  </si>
  <si>
    <t>3.2.2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</si>
  <si>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</si>
  <si>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</si>
  <si>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</si>
  <si>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</si>
  <si>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Ü»ñ·ñ³íí³Í í³ñÏ»ñÇ ³í»É³óáõÙ (Ýí³½áõÙ)</t>
  </si>
  <si>
    <t>²é¨ïñ³ÛÇÝ Ýå³ï³Ïáí å³ÑíáÕ ¨ í³×³éùÇ Ñ³Ù³ñ Ù³ïã»ÉÇ ³ñÅ»ÃÕÃ»ñÇ Ýí³½áõÙ (³í»É³óáõÙ)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</si>
  <si>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</si>
  <si>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</si>
  <si>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</si>
  <si>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</si>
  <si>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</si>
  <si>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</si>
  <si>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</si>
  <si>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§31¦ ¹»Ïï»Ùµ»ñÇ  2008Ã.</t>
  </si>
  <si>
    <t xml:space="preserve"> Î. Ð³ÏáµÛ³Ý</t>
  </si>
  <si>
    <t xml:space="preserve">¶ÉË³íáñ Ñ³ßí³å³Ñ          </t>
  </si>
  <si>
    <t>Ð. ø»ßÇß-ÔáõÏ³ëÛ³Ý</t>
  </si>
  <si>
    <t>(·ÉË³íáñ ïÝûñ»Ý)                                                                          Î. Ð³ÏáµÛ³Ý</t>
  </si>
  <si>
    <t xml:space="preserve">    ¶ÉË³íáñ Ñ³ßí³å³Ñ`                                                      Ð. ø»ßÇß-ÔáõÏ³ëÛ³Ý</t>
  </si>
  <si>
    <t xml:space="preserve">    §¾ÏáõÙ»ÝÇÏ ºÏ»Õ»ó³Ï³Ý öáË³ïí³Ï³Ý üáÝ¹¦ àõìÎ êäÀ, ù. ¾çÙÇ³ÍÇÝ, ´³Õñ³ÙÛ³Ý 2</t>
  </si>
  <si>
    <t>§¾ÏáõÙ»ÝÇÏ ºÏ»Õ»ó³Ï³Ý öáË³ïí³Ï³Ý üáÝ¹¦ àõìÎ êäÀ, ù. ¾çÙÇ³ÍÇÝ, ´³Õñ³ÙÛ³Ý 2</t>
  </si>
  <si>
    <t xml:space="preserve">                                ºÝÃ³Ñ³í»Éí³Í 8</t>
  </si>
  <si>
    <t xml:space="preserve">  ê»÷³Ï³Ý Ï³åÇï³ÉáõÙ ÷á÷áËáõÃÛáõÝÝ»ñÇ Ù³ëÇÝ ÙÇç³ÝÏÛ³É Ñ³ßí»ïíáõÃÛáõÝ (Ò¨ 8)</t>
  </si>
  <si>
    <t>§¾ÏáõÙ»ÝÇÏ ºÏ»Õ»ó³Ï³Ý öáË³ïí³Ï³Ý üáÝ¹¦ àõìÎ êäÀ,, ù. ¾çÙÇ³ÍÇÝ, ´³Õñ³ÙÛ³Ý 2</t>
  </si>
  <si>
    <t xml:space="preserve"> (í³ñÏ³ÛÇÝ Ï³½Ù³Ï»ñåáõÃÛ³Ý ³Ýí³ÝáõÙÁ ¨ ·ïÝí»Éáõ í³ÛñÁ)</t>
  </si>
  <si>
    <t>ê»÷³Ï³Ý Ï³åÇï³ÉÇ ï³ññ»ñÇ ³Ýí³ÝáõÙÁ</t>
  </si>
  <si>
    <t>Î³ÝáÝ³¹ñ³Ï³Ý Ï³åÇï³É</t>
  </si>
  <si>
    <t>¶ÉË³íáñ å³Ñáõëï</t>
  </si>
  <si>
    <t>ì»ñ³·Ý³Ñ³ïÙ³Ý å³Ñáõëï</t>
  </si>
  <si>
    <t>Îáõï³Ïí³Í ß³ÑáõÛÃ</t>
  </si>
  <si>
    <t>ÀÝ¹³Ù»ÝÁ</t>
  </si>
  <si>
    <t>Ðá¹í³ÍÝ»ñ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</si>
  <si>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</si>
  <si>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</si>
  <si>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íÝ³ëÝ»ñ</t>
  </si>
  <si>
    <t>Ü»ñ¹ñáõÙÝ»ñ Ï³ÝáÝ³¹ñ³Ï³Ý Ï³åÇï³ÉáõÙ</t>
  </si>
  <si>
    <t>Þ³Ñ³µ³ÅÇÝÝ»ñ</t>
  </si>
  <si>
    <t>¼áõï ß³ÑáõÛÃ/ íÝ³ë</t>
  </si>
  <si>
    <t xml:space="preserve">    ¶ÉË³íáñ Ñ³ßí³å³Ñ`                                                    Ð. ø»ßÇß-ÔáõÏ³ëÛ³Ý</t>
  </si>
  <si>
    <t xml:space="preserve">                           §31¦ ¹»Ïï»Ùµ»ñÇ  2008Ã.</t>
  </si>
  <si>
    <t>ØÝ³óáñ¹Ý ³é 31 ¹»Ïï»Ùµ»ñÇ 2006Ã.</t>
  </si>
  <si>
    <t>ØÝ³óáñ¹Ý ³é 31 ¹»Ïï»Ùµ»ñÇ 2007Ã.</t>
  </si>
  <si>
    <t>ØÝ³óáñ¹Ý ³é 31 ¹»Ïï»Ùµ»ñ  2007Ã.</t>
  </si>
  <si>
    <t>ØÝ³óáñ¹Ý ³é 31 ¹»Ïï»Ùµ»ñÇ 2008Ã.</t>
  </si>
  <si>
    <t xml:space="preserve"> </t>
  </si>
  <si>
    <t xml:space="preserve">                   </t>
  </si>
  <si>
    <r>
      <t>2008Ã. ¹»Ïï»Ùµ»ñÇ 31-Ç</t>
    </r>
    <r>
      <rPr>
        <sz val="10"/>
        <rFont val="Arial LatArm"/>
        <family val="2"/>
      </rPr>
      <t xml:space="preserve"> ¹ñáõÃÛ³Ùµ §¾ÏáõÙ»ÝÇÏ ºÏ»Õ»ó³Ï³Ý öáË³ïí³Ï³Ý üáÝ¹¦ àõìÎ êäÀ ³ßË³ïáÕÝ»ñÇ ÙÇçÇÝ </t>
    </r>
  </si>
  <si>
    <r>
      <t xml:space="preserve">»é³ÙëÛ³Ï³ÛÇÝ Ãí³ù³Ý³ÏÁ Ï³½ÙáõÙ ¿  </t>
    </r>
    <r>
      <rPr>
        <b/>
        <sz val="10"/>
        <rFont val="Arial LatArm"/>
        <family val="2"/>
      </rPr>
      <t>24 Ñá·Ç: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</si>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</sst>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10"/>
      <name val="Times LatRus"/>
      <family val="1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i/>
      <sz val="9"/>
      <name val="Arial LatArm"/>
      <family val="2"/>
    </font>
    <font>
      <sz val="8"/>
      <name val="Arial LatArm"/>
      <family val="2"/>
    </font>
    <font>
      <b/>
      <i/>
      <u val="single"/>
      <sz val="9"/>
      <name val="Arial LatArm"/>
      <family val="2"/>
    </font>
    <font>
      <b/>
      <sz val="13"/>
      <name val="Arial LatArm"/>
      <family val="2"/>
    </font>
    <font>
      <b/>
      <sz val="11"/>
      <name val="Arial LatArm"/>
      <family val="2"/>
    </font>
    <font>
      <sz val="11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u val="single"/>
      <sz val="12"/>
      <name val="Arial LatArm"/>
      <family val="2"/>
    </font>
    <font>
      <b/>
      <sz val="12"/>
      <name val="Arial LatArm"/>
      <family val="2"/>
    </font>
    <font>
      <i/>
      <sz val="8"/>
      <name val="Arial LatArm"/>
      <family val="2"/>
    </font>
    <font>
      <b/>
      <sz val="9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3" fillId="0" borderId="0" xfId="60" applyFont="1">
      <alignment/>
      <protection/>
    </xf>
    <xf numFmtId="0" fontId="23" fillId="0" borderId="0" xfId="0" applyFont="1" applyAlignment="1">
      <alignment/>
    </xf>
    <xf numFmtId="0" fontId="24" fillId="0" borderId="0" xfId="60" applyFont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7" fillId="0" borderId="0" xfId="60" applyFont="1" applyAlignment="1">
      <alignment horizontal="center"/>
      <protection/>
    </xf>
    <xf numFmtId="0" fontId="28" fillId="0" borderId="0" xfId="60" applyFont="1" applyAlignment="1">
      <alignment horizontal="center"/>
      <protection/>
    </xf>
    <xf numFmtId="0" fontId="29" fillId="0" borderId="0" xfId="60" applyFont="1" applyAlignment="1">
      <alignment horizontal="center"/>
      <protection/>
    </xf>
    <xf numFmtId="0" fontId="30" fillId="0" borderId="0" xfId="60" applyFont="1" applyAlignment="1">
      <alignment horizontal="center"/>
      <protection/>
    </xf>
    <xf numFmtId="0" fontId="31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  <xf numFmtId="0" fontId="32" fillId="0" borderId="0" xfId="60" applyFont="1" applyAlignment="1">
      <alignment/>
      <protection/>
    </xf>
    <xf numFmtId="0" fontId="33" fillId="0" borderId="0" xfId="60" applyFont="1" applyAlignment="1">
      <alignment/>
      <protection/>
    </xf>
    <xf numFmtId="0" fontId="25" fillId="0" borderId="0" xfId="60" applyFont="1" applyBorder="1" applyAlignment="1">
      <alignment horizontal="center"/>
      <protection/>
    </xf>
    <xf numFmtId="0" fontId="25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right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vertical="top" wrapText="1"/>
    </xf>
    <xf numFmtId="0" fontId="35" fillId="0" borderId="11" xfId="60" applyFont="1" applyBorder="1" applyAlignment="1">
      <alignment horizontal="center" vertical="top" wrapText="1"/>
      <protection/>
    </xf>
    <xf numFmtId="0" fontId="30" fillId="0" borderId="12" xfId="60" applyFont="1" applyBorder="1" applyAlignment="1">
      <alignment horizontal="center"/>
      <protection/>
    </xf>
    <xf numFmtId="3" fontId="23" fillId="0" borderId="13" xfId="60" applyNumberFormat="1" applyFont="1" applyBorder="1" applyAlignment="1">
      <alignment horizontal="center"/>
      <protection/>
    </xf>
    <xf numFmtId="166" fontId="23" fillId="0" borderId="14" xfId="60" applyNumberFormat="1" applyFont="1" applyBorder="1" applyAlignment="1">
      <alignment horizontal="center"/>
      <protection/>
    </xf>
    <xf numFmtId="3" fontId="23" fillId="0" borderId="15" xfId="60" applyNumberFormat="1" applyFont="1" applyBorder="1" applyAlignment="1">
      <alignment horizontal="center"/>
      <protection/>
    </xf>
    <xf numFmtId="0" fontId="30" fillId="0" borderId="16" xfId="60" applyFont="1" applyBorder="1" applyAlignment="1">
      <alignment horizontal="center"/>
      <protection/>
    </xf>
    <xf numFmtId="37" fontId="23" fillId="0" borderId="17" xfId="60" applyNumberFormat="1" applyFont="1" applyBorder="1" applyAlignment="1">
      <alignment horizontal="center"/>
      <protection/>
    </xf>
    <xf numFmtId="37" fontId="23" fillId="0" borderId="18" xfId="60" applyNumberFormat="1" applyFont="1" applyBorder="1" applyAlignment="1">
      <alignment horizontal="center"/>
      <protection/>
    </xf>
    <xf numFmtId="0" fontId="35" fillId="0" borderId="16" xfId="60" applyFont="1" applyBorder="1" applyAlignment="1">
      <alignment horizontal="center"/>
      <protection/>
    </xf>
    <xf numFmtId="3" fontId="31" fillId="0" borderId="17" xfId="60" applyNumberFormat="1" applyFont="1" applyBorder="1" applyAlignment="1">
      <alignment horizontal="center"/>
      <protection/>
    </xf>
    <xf numFmtId="3" fontId="31" fillId="0" borderId="18" xfId="60" applyNumberFormat="1" applyFont="1" applyBorder="1" applyAlignment="1">
      <alignment horizontal="center"/>
      <protection/>
    </xf>
    <xf numFmtId="0" fontId="23" fillId="0" borderId="17" xfId="60" applyFont="1" applyBorder="1" applyAlignment="1">
      <alignment horizontal="center"/>
      <protection/>
    </xf>
    <xf numFmtId="0" fontId="23" fillId="0" borderId="19" xfId="60" applyFont="1" applyBorder="1" applyAlignment="1">
      <alignment horizontal="center"/>
      <protection/>
    </xf>
    <xf numFmtId="0" fontId="23" fillId="0" borderId="18" xfId="60" applyFont="1" applyBorder="1" applyAlignment="1">
      <alignment horizontal="center"/>
      <protection/>
    </xf>
    <xf numFmtId="3" fontId="23" fillId="0" borderId="17" xfId="60" applyNumberFormat="1" applyFont="1" applyBorder="1" applyAlignment="1">
      <alignment horizontal="center"/>
      <protection/>
    </xf>
    <xf numFmtId="166" fontId="23" fillId="0" borderId="19" xfId="60" applyNumberFormat="1" applyFont="1" applyBorder="1" applyAlignment="1">
      <alignment horizontal="center"/>
      <protection/>
    </xf>
    <xf numFmtId="3" fontId="23" fillId="0" borderId="18" xfId="60" applyNumberFormat="1" applyFont="1" applyBorder="1" applyAlignment="1">
      <alignment horizontal="center"/>
      <protection/>
    </xf>
    <xf numFmtId="37" fontId="31" fillId="0" borderId="17" xfId="60" applyNumberFormat="1" applyFont="1" applyBorder="1" applyAlignment="1">
      <alignment horizontal="center"/>
      <protection/>
    </xf>
    <xf numFmtId="37" fontId="31" fillId="0" borderId="18" xfId="60" applyNumberFormat="1" applyFont="1" applyBorder="1" applyAlignment="1">
      <alignment horizontal="center"/>
      <protection/>
    </xf>
    <xf numFmtId="0" fontId="23" fillId="0" borderId="16" xfId="60" applyFont="1" applyBorder="1" applyAlignment="1">
      <alignment horizontal="center"/>
      <protection/>
    </xf>
    <xf numFmtId="0" fontId="31" fillId="0" borderId="16" xfId="60" applyFont="1" applyBorder="1" applyAlignment="1">
      <alignment horizontal="center"/>
      <protection/>
    </xf>
    <xf numFmtId="0" fontId="31" fillId="0" borderId="20" xfId="60" applyFont="1" applyBorder="1">
      <alignment/>
      <protection/>
    </xf>
    <xf numFmtId="0" fontId="30" fillId="0" borderId="21" xfId="60" applyFont="1" applyBorder="1" applyAlignment="1">
      <alignment horizontal="center"/>
      <protection/>
    </xf>
    <xf numFmtId="0" fontId="23" fillId="0" borderId="22" xfId="60" applyFont="1" applyBorder="1" applyAlignment="1">
      <alignment horizontal="center"/>
      <protection/>
    </xf>
    <xf numFmtId="0" fontId="23" fillId="0" borderId="22" xfId="60" applyFont="1" applyBorder="1">
      <alignment/>
      <protection/>
    </xf>
    <xf numFmtId="0" fontId="23" fillId="0" borderId="23" xfId="60" applyFont="1" applyBorder="1">
      <alignment/>
      <protection/>
    </xf>
    <xf numFmtId="0" fontId="23" fillId="0" borderId="20" xfId="60" applyFont="1" applyBorder="1">
      <alignment/>
      <protection/>
    </xf>
    <xf numFmtId="0" fontId="30" fillId="0" borderId="24" xfId="60" applyFont="1" applyBorder="1" applyAlignment="1">
      <alignment horizontal="center"/>
      <protection/>
    </xf>
    <xf numFmtId="0" fontId="23" fillId="0" borderId="25" xfId="60" applyFont="1" applyBorder="1" applyAlignment="1">
      <alignment horizontal="center"/>
      <protection/>
    </xf>
    <xf numFmtId="0" fontId="23" fillId="0" borderId="25" xfId="60" applyFont="1" applyBorder="1">
      <alignment/>
      <protection/>
    </xf>
    <xf numFmtId="0" fontId="23" fillId="0" borderId="26" xfId="60" applyFont="1" applyBorder="1">
      <alignment/>
      <protection/>
    </xf>
    <xf numFmtId="0" fontId="23" fillId="0" borderId="27" xfId="60" applyFont="1" applyBorder="1">
      <alignment/>
      <protection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58" applyFont="1">
      <alignment/>
      <protection/>
    </xf>
    <xf numFmtId="0" fontId="24" fillId="0" borderId="0" xfId="59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49" fontId="23" fillId="0" borderId="0" xfId="59" applyNumberFormat="1" applyFont="1" applyBorder="1" applyAlignment="1">
      <alignment horizontal="left"/>
      <protection/>
    </xf>
    <xf numFmtId="0" fontId="23" fillId="0" borderId="0" xfId="59" applyFont="1" applyBorder="1">
      <alignment/>
      <protection/>
    </xf>
    <xf numFmtId="0" fontId="31" fillId="0" borderId="0" xfId="59" applyFont="1" applyBorder="1" applyAlignment="1">
      <alignment horizontal="center"/>
      <protection/>
    </xf>
    <xf numFmtId="0" fontId="32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49" fontId="23" fillId="0" borderId="28" xfId="59" applyNumberFormat="1" applyFont="1" applyBorder="1" applyAlignment="1">
      <alignment horizontal="left"/>
      <protection/>
    </xf>
    <xf numFmtId="0" fontId="23" fillId="0" borderId="28" xfId="59" applyFont="1" applyBorder="1">
      <alignment/>
      <protection/>
    </xf>
    <xf numFmtId="0" fontId="37" fillId="0" borderId="28" xfId="59" applyFont="1" applyBorder="1" applyAlignment="1">
      <alignment horizontal="right"/>
      <protection/>
    </xf>
    <xf numFmtId="49" fontId="23" fillId="0" borderId="29" xfId="59" applyNumberFormat="1" applyFont="1" applyBorder="1" applyAlignment="1">
      <alignment horizontal="left" vertical="top" wrapText="1"/>
      <protection/>
    </xf>
    <xf numFmtId="0" fontId="31" fillId="0" borderId="30" xfId="59" applyFont="1" applyBorder="1" applyAlignment="1">
      <alignment horizontal="center" vertical="center" wrapText="1"/>
      <protection/>
    </xf>
    <xf numFmtId="0" fontId="31" fillId="0" borderId="30" xfId="59" applyFont="1" applyBorder="1" applyAlignment="1">
      <alignment horizontal="center" vertical="top" wrapText="1"/>
      <protection/>
    </xf>
    <xf numFmtId="0" fontId="31" fillId="0" borderId="31" xfId="59" applyFont="1" applyBorder="1" applyAlignment="1">
      <alignment horizontal="center" vertical="top" wrapText="1"/>
      <protection/>
    </xf>
    <xf numFmtId="49" fontId="31" fillId="0" borderId="12" xfId="59" applyNumberFormat="1" applyFont="1" applyBorder="1" applyAlignment="1">
      <alignment horizontal="left"/>
      <protection/>
    </xf>
    <xf numFmtId="0" fontId="31" fillId="0" borderId="13" xfId="59" applyFont="1" applyBorder="1">
      <alignment/>
      <protection/>
    </xf>
    <xf numFmtId="0" fontId="29" fillId="0" borderId="13" xfId="59" applyFont="1" applyBorder="1">
      <alignment/>
      <protection/>
    </xf>
    <xf numFmtId="0" fontId="23" fillId="0" borderId="15" xfId="59" applyFont="1" applyBorder="1">
      <alignment/>
      <protection/>
    </xf>
    <xf numFmtId="49" fontId="30" fillId="0" borderId="16" xfId="59" applyNumberFormat="1" applyFont="1" applyBorder="1" applyAlignment="1">
      <alignment horizontal="left"/>
      <protection/>
    </xf>
    <xf numFmtId="0" fontId="30" fillId="0" borderId="17" xfId="59" applyFont="1" applyBorder="1" applyAlignment="1">
      <alignment wrapText="1"/>
      <protection/>
    </xf>
    <xf numFmtId="3" fontId="29" fillId="0" borderId="17" xfId="59" applyNumberFormat="1" applyFont="1" applyBorder="1">
      <alignment/>
      <protection/>
    </xf>
    <xf numFmtId="3" fontId="29" fillId="0" borderId="18" xfId="59" applyNumberFormat="1" applyFont="1" applyBorder="1">
      <alignment/>
      <protection/>
    </xf>
    <xf numFmtId="0" fontId="30" fillId="0" borderId="17" xfId="59" applyFont="1" applyBorder="1">
      <alignment/>
      <protection/>
    </xf>
    <xf numFmtId="0" fontId="29" fillId="0" borderId="17" xfId="59" applyFont="1" applyBorder="1">
      <alignment/>
      <protection/>
    </xf>
    <xf numFmtId="0" fontId="29" fillId="0" borderId="18" xfId="59" applyFont="1" applyBorder="1">
      <alignment/>
      <protection/>
    </xf>
    <xf numFmtId="49" fontId="30" fillId="0" borderId="16" xfId="59" applyNumberFormat="1" applyFont="1" applyBorder="1" applyAlignment="1">
      <alignment horizontal="left" vertical="top"/>
      <protection/>
    </xf>
    <xf numFmtId="0" fontId="30" fillId="0" borderId="17" xfId="59" applyFont="1" applyBorder="1" applyAlignment="1">
      <alignment vertical="top" wrapText="1"/>
      <protection/>
    </xf>
    <xf numFmtId="0" fontId="24" fillId="0" borderId="17" xfId="59" applyFont="1" applyBorder="1">
      <alignment/>
      <protection/>
    </xf>
    <xf numFmtId="3" fontId="28" fillId="0" borderId="17" xfId="59" applyNumberFormat="1" applyFont="1" applyBorder="1">
      <alignment/>
      <protection/>
    </xf>
    <xf numFmtId="3" fontId="28" fillId="0" borderId="18" xfId="59" applyNumberFormat="1" applyFont="1" applyBorder="1">
      <alignment/>
      <protection/>
    </xf>
    <xf numFmtId="49" fontId="35" fillId="0" borderId="16" xfId="59" applyNumberFormat="1" applyFont="1" applyBorder="1" applyAlignment="1">
      <alignment horizontal="left"/>
      <protection/>
    </xf>
    <xf numFmtId="0" fontId="35" fillId="0" borderId="17" xfId="59" applyFont="1" applyBorder="1">
      <alignment/>
      <protection/>
    </xf>
    <xf numFmtId="0" fontId="23" fillId="0" borderId="18" xfId="59" applyFont="1" applyBorder="1">
      <alignment/>
      <protection/>
    </xf>
    <xf numFmtId="3" fontId="23" fillId="0" borderId="18" xfId="59" applyNumberFormat="1" applyFont="1" applyBorder="1">
      <alignment/>
      <protection/>
    </xf>
    <xf numFmtId="0" fontId="38" fillId="0" borderId="17" xfId="59" applyFont="1" applyBorder="1">
      <alignment/>
      <protection/>
    </xf>
    <xf numFmtId="49" fontId="30" fillId="0" borderId="24" xfId="59" applyNumberFormat="1" applyFont="1" applyBorder="1" applyAlignment="1">
      <alignment horizontal="left"/>
      <protection/>
    </xf>
    <xf numFmtId="0" fontId="24" fillId="0" borderId="25" xfId="59" applyFont="1" applyBorder="1">
      <alignment/>
      <protection/>
    </xf>
    <xf numFmtId="3" fontId="28" fillId="0" borderId="25" xfId="59" applyNumberFormat="1" applyFont="1" applyBorder="1">
      <alignment/>
      <protection/>
    </xf>
    <xf numFmtId="3" fontId="28" fillId="0" borderId="27" xfId="59" applyNumberFormat="1" applyFont="1" applyBorder="1">
      <alignment/>
      <protection/>
    </xf>
    <xf numFmtId="166" fontId="23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57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57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vertical="top" wrapText="1"/>
      <protection/>
    </xf>
    <xf numFmtId="0" fontId="38" fillId="0" borderId="0" xfId="57" applyFont="1" applyFill="1" applyBorder="1" applyAlignment="1">
      <alignment horizontal="right"/>
      <protection/>
    </xf>
    <xf numFmtId="49" fontId="28" fillId="0" borderId="10" xfId="57" applyNumberFormat="1" applyFont="1" applyFill="1" applyBorder="1" applyAlignment="1">
      <alignment horizontal="center" vertical="center" wrapText="1"/>
      <protection/>
    </xf>
    <xf numFmtId="0" fontId="35" fillId="0" borderId="10" xfId="60" applyFont="1" applyBorder="1" applyAlignment="1">
      <alignment horizontal="left" vertical="top" wrapText="1"/>
      <protection/>
    </xf>
    <xf numFmtId="0" fontId="23" fillId="0" borderId="0" xfId="57" applyFont="1" applyFill="1" applyAlignment="1">
      <alignment vertical="top" wrapText="1"/>
      <protection/>
    </xf>
    <xf numFmtId="0" fontId="35" fillId="0" borderId="32" xfId="57" applyFont="1" applyFill="1" applyBorder="1" applyAlignment="1">
      <alignment vertical="top" wrapText="1"/>
      <protection/>
    </xf>
    <xf numFmtId="37" fontId="28" fillId="0" borderId="33" xfId="57" applyNumberFormat="1" applyFont="1" applyFill="1" applyBorder="1" applyAlignment="1" applyProtection="1">
      <alignment horizontal="center" vertical="top" wrapText="1"/>
      <protection/>
    </xf>
    <xf numFmtId="0" fontId="24" fillId="0" borderId="34" xfId="57" applyFont="1" applyFill="1" applyBorder="1" applyAlignment="1">
      <alignment vertical="top" wrapText="1"/>
      <protection/>
    </xf>
    <xf numFmtId="0" fontId="30" fillId="0" borderId="35" xfId="57" applyFont="1" applyFill="1" applyBorder="1" applyAlignment="1">
      <alignment horizontal="left" vertical="top" wrapText="1"/>
      <protection/>
    </xf>
    <xf numFmtId="3" fontId="29" fillId="0" borderId="33" xfId="57" applyNumberFormat="1" applyFont="1" applyFill="1" applyBorder="1" applyAlignment="1" applyProtection="1">
      <alignment horizontal="center" vertical="top" wrapText="1"/>
      <protection/>
    </xf>
    <xf numFmtId="37" fontId="29" fillId="0" borderId="33" xfId="57" applyNumberFormat="1" applyFont="1" applyFill="1" applyBorder="1" applyAlignment="1" applyProtection="1">
      <alignment horizontal="center" vertical="top" wrapText="1"/>
      <protection/>
    </xf>
    <xf numFmtId="0" fontId="30" fillId="0" borderId="35" xfId="57" applyFont="1" applyFill="1" applyBorder="1" applyAlignment="1">
      <alignment vertical="top" wrapText="1"/>
      <protection/>
    </xf>
    <xf numFmtId="0" fontId="30" fillId="0" borderId="34" xfId="57" applyFont="1" applyFill="1" applyBorder="1" applyAlignment="1">
      <alignment vertical="top" wrapText="1"/>
      <protection/>
    </xf>
    <xf numFmtId="37" fontId="23" fillId="0" borderId="0" xfId="0" applyNumberFormat="1" applyFont="1" applyAlignment="1">
      <alignment/>
    </xf>
    <xf numFmtId="0" fontId="24" fillId="0" borderId="34" xfId="57" applyFont="1" applyFill="1" applyBorder="1" applyAlignment="1">
      <alignment horizontal="left" vertical="top" wrapText="1"/>
      <protection/>
    </xf>
    <xf numFmtId="0" fontId="30" fillId="0" borderId="34" xfId="57" applyFont="1" applyFill="1" applyBorder="1" applyAlignment="1">
      <alignment horizontal="left" vertical="top" wrapText="1"/>
      <protection/>
    </xf>
    <xf numFmtId="37" fontId="29" fillId="0" borderId="36" xfId="57" applyNumberFormat="1" applyFont="1" applyFill="1" applyBorder="1" applyAlignment="1" applyProtection="1">
      <alignment horizontal="center" vertical="top" wrapText="1"/>
      <protection/>
    </xf>
    <xf numFmtId="0" fontId="30" fillId="0" borderId="35" xfId="57" applyFont="1" applyFill="1" applyBorder="1" applyAlignment="1" quotePrefix="1">
      <alignment horizontal="left" vertical="top" wrapText="1"/>
      <protection/>
    </xf>
    <xf numFmtId="3" fontId="28" fillId="0" borderId="37" xfId="57" applyNumberFormat="1" applyFont="1" applyFill="1" applyBorder="1" applyAlignment="1" applyProtection="1">
      <alignment horizontal="center" vertical="top" wrapText="1"/>
      <protection locked="0"/>
    </xf>
    <xf numFmtId="3" fontId="30" fillId="0" borderId="35" xfId="57" applyNumberFormat="1" applyFont="1" applyFill="1" applyBorder="1" applyAlignment="1" applyProtection="1">
      <alignment horizontal="center" vertical="top" wrapText="1"/>
      <protection locked="0"/>
    </xf>
    <xf numFmtId="37" fontId="29" fillId="0" borderId="38" xfId="57" applyNumberFormat="1" applyFont="1" applyFill="1" applyBorder="1" applyAlignment="1" applyProtection="1">
      <alignment horizontal="center" vertical="top" wrapText="1"/>
      <protection/>
    </xf>
    <xf numFmtId="3" fontId="28" fillId="0" borderId="33" xfId="57" applyNumberFormat="1" applyFont="1" applyFill="1" applyBorder="1" applyAlignment="1" applyProtection="1">
      <alignment horizontal="center" vertical="top" wrapText="1"/>
      <protection/>
    </xf>
    <xf numFmtId="3" fontId="31" fillId="0" borderId="32" xfId="57" applyNumberFormat="1" applyFont="1" applyFill="1" applyBorder="1" applyAlignment="1" applyProtection="1">
      <alignment horizontal="center" vertical="top" wrapText="1"/>
      <protection/>
    </xf>
    <xf numFmtId="3" fontId="29" fillId="0" borderId="37" xfId="57" applyNumberFormat="1" applyFont="1" applyFill="1" applyBorder="1" applyAlignment="1" applyProtection="1">
      <alignment horizontal="center" vertical="top" wrapText="1"/>
      <protection locked="0"/>
    </xf>
    <xf numFmtId="37" fontId="30" fillId="0" borderId="33" xfId="57" applyNumberFormat="1" applyFont="1" applyFill="1" applyBorder="1" applyAlignment="1" applyProtection="1">
      <alignment horizontal="center" vertical="top" wrapText="1"/>
      <protection/>
    </xf>
    <xf numFmtId="0" fontId="30" fillId="0" borderId="39" xfId="57" applyFont="1" applyFill="1" applyBorder="1" applyAlignment="1">
      <alignment vertical="top" wrapText="1"/>
      <protection/>
    </xf>
    <xf numFmtId="3" fontId="29" fillId="0" borderId="40" xfId="57" applyNumberFormat="1" applyFont="1" applyFill="1" applyBorder="1" applyAlignment="1" applyProtection="1">
      <alignment horizontal="center" vertical="top" wrapText="1"/>
      <protection locked="0"/>
    </xf>
    <xf numFmtId="0" fontId="30" fillId="0" borderId="38" xfId="57" applyFont="1" applyFill="1" applyBorder="1" applyAlignment="1">
      <alignment vertical="top" wrapText="1"/>
      <protection/>
    </xf>
    <xf numFmtId="3" fontId="29" fillId="0" borderId="41" xfId="57" applyNumberFormat="1" applyFont="1" applyFill="1" applyBorder="1" applyAlignment="1" applyProtection="1">
      <alignment horizontal="center" vertical="top" wrapText="1"/>
      <protection locked="0"/>
    </xf>
    <xf numFmtId="3" fontId="30" fillId="0" borderId="38" xfId="57" applyNumberFormat="1" applyFont="1" applyFill="1" applyBorder="1" applyAlignment="1" applyProtection="1">
      <alignment horizontal="center" vertical="top" wrapText="1"/>
      <protection locked="0"/>
    </xf>
    <xf numFmtId="3" fontId="28" fillId="0" borderId="42" xfId="57" applyNumberFormat="1" applyFont="1" applyFill="1" applyBorder="1" applyAlignment="1" applyProtection="1">
      <alignment horizontal="center" vertical="top" wrapText="1"/>
      <protection/>
    </xf>
    <xf numFmtId="3" fontId="35" fillId="0" borderId="35" xfId="57" applyNumberFormat="1" applyFont="1" applyFill="1" applyBorder="1" applyAlignment="1" applyProtection="1">
      <alignment horizontal="center" vertical="top" wrapText="1"/>
      <protection/>
    </xf>
    <xf numFmtId="3" fontId="30" fillId="0" borderId="39" xfId="57" applyNumberFormat="1" applyFont="1" applyFill="1" applyBorder="1" applyAlignment="1" applyProtection="1">
      <alignment horizontal="center" vertical="top" wrapText="1"/>
      <protection locked="0"/>
    </xf>
    <xf numFmtId="37" fontId="30" fillId="0" borderId="43" xfId="57" applyNumberFormat="1" applyFont="1" applyFill="1" applyBorder="1" applyAlignment="1" applyProtection="1">
      <alignment horizontal="center" vertical="top" wrapText="1"/>
      <protection/>
    </xf>
    <xf numFmtId="0" fontId="30" fillId="0" borderId="44" xfId="57" applyFont="1" applyFill="1" applyBorder="1" applyAlignment="1">
      <alignment horizontal="left" vertical="top" wrapText="1"/>
      <protection/>
    </xf>
    <xf numFmtId="37" fontId="29" fillId="0" borderId="32" xfId="57" applyNumberFormat="1" applyFont="1" applyFill="1" applyBorder="1" applyAlignment="1" applyProtection="1">
      <alignment horizontal="center" vertical="top" wrapText="1"/>
      <protection/>
    </xf>
    <xf numFmtId="37" fontId="30" fillId="0" borderId="45" xfId="57" applyNumberFormat="1" applyFont="1" applyFill="1" applyBorder="1" applyAlignment="1" applyProtection="1">
      <alignment horizontal="center" vertical="top" wrapText="1"/>
      <protection/>
    </xf>
    <xf numFmtId="0" fontId="30" fillId="0" borderId="46" xfId="57" applyFont="1" applyFill="1" applyBorder="1" applyAlignment="1">
      <alignment horizontal="left" vertical="top" wrapText="1"/>
      <protection/>
    </xf>
    <xf numFmtId="0" fontId="35" fillId="0" borderId="10" xfId="57" applyFont="1" applyFill="1" applyBorder="1" applyAlignment="1">
      <alignment vertical="top" wrapText="1"/>
      <protection/>
    </xf>
    <xf numFmtId="3" fontId="28" fillId="0" borderId="47" xfId="57" applyNumberFormat="1" applyFont="1" applyFill="1" applyBorder="1" applyAlignment="1" applyProtection="1">
      <alignment horizontal="center" vertical="top" wrapText="1"/>
      <protection/>
    </xf>
    <xf numFmtId="0" fontId="30" fillId="0" borderId="48" xfId="57" applyFont="1" applyFill="1" applyBorder="1" applyAlignment="1">
      <alignment vertical="top" wrapText="1"/>
      <protection/>
    </xf>
    <xf numFmtId="3" fontId="28" fillId="0" borderId="48" xfId="57" applyNumberFormat="1" applyFont="1" applyFill="1" applyBorder="1" applyAlignment="1" applyProtection="1">
      <alignment horizontal="center" vertical="top" wrapText="1"/>
      <protection locked="0"/>
    </xf>
    <xf numFmtId="0" fontId="30" fillId="0" borderId="49" xfId="57" applyFont="1" applyFill="1" applyBorder="1" applyAlignment="1">
      <alignment vertical="top" wrapText="1"/>
      <protection/>
    </xf>
    <xf numFmtId="3" fontId="28" fillId="0" borderId="49" xfId="57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left" indent="12"/>
    </xf>
    <xf numFmtId="0" fontId="30" fillId="0" borderId="0" xfId="0" applyFont="1" applyAlignment="1">
      <alignment/>
    </xf>
    <xf numFmtId="0" fontId="35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5" fillId="0" borderId="0" xfId="59" applyFont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6" fillId="0" borderId="50" xfId="0" applyFont="1" applyBorder="1" applyAlignment="1">
      <alignment vertical="top" wrapText="1"/>
    </xf>
    <xf numFmtId="0" fontId="36" fillId="0" borderId="51" xfId="0" applyFont="1" applyBorder="1" applyAlignment="1">
      <alignment vertical="top" wrapText="1"/>
    </xf>
    <xf numFmtId="0" fontId="36" fillId="0" borderId="52" xfId="0" applyFont="1" applyBorder="1" applyAlignment="1">
      <alignment vertical="top" wrapText="1"/>
    </xf>
    <xf numFmtId="0" fontId="25" fillId="0" borderId="53" xfId="0" applyFont="1" applyBorder="1" applyAlignment="1">
      <alignment vertical="top" wrapText="1"/>
    </xf>
    <xf numFmtId="0" fontId="25" fillId="0" borderId="52" xfId="0" applyFont="1" applyBorder="1" applyAlignment="1">
      <alignment vertical="top" wrapText="1"/>
    </xf>
    <xf numFmtId="3" fontId="25" fillId="0" borderId="53" xfId="0" applyNumberFormat="1" applyFont="1" applyBorder="1" applyAlignment="1">
      <alignment horizontal="right" vertical="top" wrapText="1"/>
    </xf>
    <xf numFmtId="37" fontId="25" fillId="0" borderId="53" xfId="0" applyNumberFormat="1" applyFont="1" applyBorder="1" applyAlignment="1">
      <alignment horizontal="right" vertical="top" wrapText="1"/>
    </xf>
    <xf numFmtId="0" fontId="25" fillId="0" borderId="53" xfId="0" applyFont="1" applyBorder="1" applyAlignment="1">
      <alignment horizontal="center" vertical="top" wrapText="1"/>
    </xf>
    <xf numFmtId="0" fontId="25" fillId="0" borderId="53" xfId="0" applyFont="1" applyBorder="1" applyAlignment="1">
      <alignment horizontal="right" vertical="top" wrapText="1"/>
    </xf>
    <xf numFmtId="0" fontId="39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0" fontId="35" fillId="0" borderId="0" xfId="0" applyFont="1" applyAlignment="1">
      <alignment horizontal="left" indent="12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9.57421875" style="2" customWidth="1"/>
    <col min="2" max="2" width="10.8515625" style="2" customWidth="1"/>
    <col min="3" max="3" width="18.421875" style="2" customWidth="1"/>
    <col min="4" max="4" width="12.7109375" style="2" bestFit="1" customWidth="1"/>
    <col min="5" max="5" width="10.421875" style="2" hidden="1" customWidth="1"/>
    <col min="6" max="6" width="11.421875" style="2" customWidth="1"/>
    <col min="7" max="16384" width="9.00390625" style="2" customWidth="1"/>
  </cols>
  <sheetData>
    <row r="1" spans="1:6" ht="12.75">
      <c r="A1" s="1"/>
      <c r="B1" s="1"/>
      <c r="C1" s="1"/>
      <c r="D1" s="1"/>
      <c r="E1" s="1"/>
      <c r="F1" s="1"/>
    </row>
    <row r="2" spans="1:5" ht="12.75">
      <c r="A2" s="1"/>
      <c r="B2" s="1"/>
      <c r="C2" s="1"/>
      <c r="D2" s="3" t="s">
        <v>105</v>
      </c>
      <c r="E2" s="1"/>
    </row>
    <row r="3" spans="1:6" ht="12.75">
      <c r="A3" s="4"/>
      <c r="B3" s="4"/>
      <c r="C3" s="4"/>
      <c r="D3" s="4"/>
      <c r="E3" s="4"/>
      <c r="F3" s="4"/>
    </row>
    <row r="4" spans="1:5" ht="12.75">
      <c r="A4" s="1"/>
      <c r="B4" s="1"/>
      <c r="C4" s="1"/>
      <c r="D4" s="5"/>
      <c r="E4" s="1"/>
    </row>
    <row r="5" spans="1:5" ht="16.5">
      <c r="A5" s="6" t="s">
        <v>106</v>
      </c>
      <c r="B5" s="6"/>
      <c r="C5" s="6"/>
      <c r="D5" s="6"/>
      <c r="E5" s="6"/>
    </row>
    <row r="6" spans="1:6" ht="14.25">
      <c r="A6" s="7" t="s">
        <v>107</v>
      </c>
      <c r="B6" s="7"/>
      <c r="C6" s="7"/>
      <c r="D6" s="7"/>
      <c r="E6" s="7"/>
      <c r="F6" s="8"/>
    </row>
    <row r="7" spans="1:6" ht="12.75">
      <c r="A7" s="1"/>
      <c r="B7" s="1"/>
      <c r="C7" s="1"/>
      <c r="F7" s="9"/>
    </row>
    <row r="8" spans="1:6" ht="12.75">
      <c r="A8" s="10" t="s">
        <v>146</v>
      </c>
      <c r="B8" s="10"/>
      <c r="C8" s="10"/>
      <c r="D8" s="10"/>
      <c r="E8" s="10"/>
      <c r="F8" s="11"/>
    </row>
    <row r="9" spans="1:6" ht="12.75">
      <c r="A9" s="1" t="s">
        <v>18</v>
      </c>
      <c r="B9" s="1"/>
      <c r="C9" s="1"/>
      <c r="D9" s="1"/>
      <c r="E9" s="1"/>
      <c r="F9" s="1"/>
    </row>
    <row r="10" spans="1:6" ht="15.75">
      <c r="A10" s="12" t="s">
        <v>153</v>
      </c>
      <c r="B10" s="13"/>
      <c r="C10" s="13"/>
      <c r="D10" s="13"/>
      <c r="E10" s="13"/>
      <c r="F10" s="11"/>
    </row>
    <row r="11" spans="1:6" ht="12.75">
      <c r="A11" s="14" t="s">
        <v>108</v>
      </c>
      <c r="B11" s="14"/>
      <c r="C11" s="14"/>
      <c r="D11" s="14"/>
      <c r="E11" s="14"/>
      <c r="F11" s="15"/>
    </row>
    <row r="12" spans="1:6" ht="12" customHeight="1">
      <c r="A12" s="1"/>
      <c r="B12" s="1"/>
      <c r="C12" s="1"/>
      <c r="D12" s="16" t="s">
        <v>97</v>
      </c>
      <c r="F12" s="16"/>
    </row>
    <row r="13" spans="1:6" ht="5.25" customHeight="1" hidden="1">
      <c r="A13" s="1"/>
      <c r="B13" s="1"/>
      <c r="C13" s="1"/>
      <c r="D13" s="1"/>
      <c r="E13" s="1"/>
      <c r="F13" s="1"/>
    </row>
    <row r="14" spans="1:6" ht="108">
      <c r="A14" s="17" t="s">
        <v>0</v>
      </c>
      <c r="B14" s="18" t="s">
        <v>94</v>
      </c>
      <c r="C14" s="18" t="s">
        <v>95</v>
      </c>
      <c r="D14" s="18" t="s">
        <v>37</v>
      </c>
      <c r="E14" s="19" t="s">
        <v>109</v>
      </c>
      <c r="F14" s="18" t="s">
        <v>96</v>
      </c>
    </row>
    <row r="15" spans="1:6" ht="12.75">
      <c r="A15" s="20" t="s">
        <v>19</v>
      </c>
      <c r="B15" s="21">
        <v>26155</v>
      </c>
      <c r="C15" s="21">
        <v>19538</v>
      </c>
      <c r="D15" s="21">
        <v>104333</v>
      </c>
      <c r="E15" s="22">
        <v>47435</v>
      </c>
      <c r="F15" s="23">
        <v>47436</v>
      </c>
    </row>
    <row r="16" spans="1:6" ht="12.75">
      <c r="A16" s="24" t="s">
        <v>41</v>
      </c>
      <c r="B16" s="25">
        <v>11726</v>
      </c>
      <c r="C16" s="25">
        <v>7489</v>
      </c>
      <c r="D16" s="25">
        <v>44261</v>
      </c>
      <c r="E16" s="25">
        <v>13666</v>
      </c>
      <c r="F16" s="26">
        <v>13666</v>
      </c>
    </row>
    <row r="17" spans="1:6" ht="12.75">
      <c r="A17" s="27" t="s">
        <v>42</v>
      </c>
      <c r="B17" s="28">
        <f>B15-B16</f>
        <v>14429</v>
      </c>
      <c r="C17" s="28">
        <f>C15-C16</f>
        <v>12049</v>
      </c>
      <c r="D17" s="28">
        <f>D15-D16</f>
        <v>60072</v>
      </c>
      <c r="E17" s="28">
        <f>E15-E16</f>
        <v>33769</v>
      </c>
      <c r="F17" s="29">
        <f>F15-F16</f>
        <v>33770</v>
      </c>
    </row>
    <row r="18" spans="1:6" ht="12.75">
      <c r="A18" s="24" t="s">
        <v>33</v>
      </c>
      <c r="B18" s="30"/>
      <c r="C18" s="30"/>
      <c r="D18" s="30"/>
      <c r="E18" s="31"/>
      <c r="F18" s="32"/>
    </row>
    <row r="19" spans="1:6" ht="12.75">
      <c r="A19" s="24" t="s">
        <v>34</v>
      </c>
      <c r="B19" s="33">
        <v>712</v>
      </c>
      <c r="C19" s="33">
        <v>918</v>
      </c>
      <c r="D19" s="33">
        <v>2419</v>
      </c>
      <c r="E19" s="34">
        <v>2695</v>
      </c>
      <c r="F19" s="35">
        <v>2695</v>
      </c>
    </row>
    <row r="20" spans="1:6" ht="12.75">
      <c r="A20" s="24" t="s">
        <v>35</v>
      </c>
      <c r="B20" s="25">
        <v>-4</v>
      </c>
      <c r="C20" s="25">
        <v>-4</v>
      </c>
      <c r="D20" s="25">
        <v>-4</v>
      </c>
      <c r="E20" s="25">
        <v>51</v>
      </c>
      <c r="F20" s="26">
        <v>-51</v>
      </c>
    </row>
    <row r="21" spans="1:6" ht="12.75">
      <c r="A21" s="24" t="s">
        <v>43</v>
      </c>
      <c r="B21" s="33"/>
      <c r="C21" s="33"/>
      <c r="D21" s="33"/>
      <c r="E21" s="31"/>
      <c r="F21" s="35"/>
    </row>
    <row r="22" spans="1:6" ht="12.75">
      <c r="A22" s="24" t="s">
        <v>110</v>
      </c>
      <c r="B22" s="33"/>
      <c r="C22" s="33"/>
      <c r="D22" s="33"/>
      <c r="E22" s="31"/>
      <c r="F22" s="35"/>
    </row>
    <row r="23" spans="1:6" ht="12.75">
      <c r="A23" s="24" t="s">
        <v>84</v>
      </c>
      <c r="B23" s="33"/>
      <c r="C23" s="33"/>
      <c r="D23" s="33"/>
      <c r="E23" s="31"/>
      <c r="F23" s="35"/>
    </row>
    <row r="24" spans="1:6" ht="12.75">
      <c r="A24" s="24" t="s">
        <v>111</v>
      </c>
      <c r="B24" s="25">
        <v>-4522</v>
      </c>
      <c r="C24" s="25">
        <v>18728</v>
      </c>
      <c r="D24" s="25">
        <v>-1980</v>
      </c>
      <c r="E24" s="34">
        <v>23033</v>
      </c>
      <c r="F24" s="26">
        <v>23033</v>
      </c>
    </row>
    <row r="25" spans="1:6" ht="12.75">
      <c r="A25" s="24" t="s">
        <v>44</v>
      </c>
      <c r="B25" s="33">
        <v>1188</v>
      </c>
      <c r="C25" s="33">
        <v>191</v>
      </c>
      <c r="D25" s="33">
        <v>2829</v>
      </c>
      <c r="E25" s="34">
        <v>493</v>
      </c>
      <c r="F25" s="35">
        <v>493</v>
      </c>
    </row>
    <row r="26" spans="1:6" ht="12.75">
      <c r="A26" s="27" t="s">
        <v>45</v>
      </c>
      <c r="B26" s="36">
        <f>SUM(B17:B25)</f>
        <v>11803</v>
      </c>
      <c r="C26" s="36">
        <f>SUM(C17:C25)</f>
        <v>31882</v>
      </c>
      <c r="D26" s="36">
        <f>SUM(D17:D25)</f>
        <v>63336</v>
      </c>
      <c r="E26" s="36">
        <f>SUM(E17:E25)</f>
        <v>60041</v>
      </c>
      <c r="F26" s="37">
        <f>SUM(F17:F25)</f>
        <v>59940</v>
      </c>
    </row>
    <row r="27" spans="1:6" ht="12.75">
      <c r="A27" s="38" t="s">
        <v>112</v>
      </c>
      <c r="B27" s="25">
        <v>-2479</v>
      </c>
      <c r="C27" s="25">
        <v>-2741</v>
      </c>
      <c r="D27" s="25">
        <v>-5423</v>
      </c>
      <c r="E27" s="25">
        <v>-7280</v>
      </c>
      <c r="F27" s="26">
        <v>-7279</v>
      </c>
    </row>
    <row r="28" spans="1:6" ht="12.75">
      <c r="A28" s="24" t="s">
        <v>46</v>
      </c>
      <c r="B28" s="25">
        <v>18609</v>
      </c>
      <c r="C28" s="25">
        <f>16065</f>
        <v>16065</v>
      </c>
      <c r="D28" s="25">
        <v>70832</v>
      </c>
      <c r="E28" s="25">
        <v>47477</v>
      </c>
      <c r="F28" s="26">
        <f>47478</f>
        <v>47478</v>
      </c>
    </row>
    <row r="29" spans="1:6" ht="12.75">
      <c r="A29" s="24" t="s">
        <v>36</v>
      </c>
      <c r="B29" s="25">
        <v>1800</v>
      </c>
      <c r="C29" s="25">
        <v>1861</v>
      </c>
      <c r="D29" s="25">
        <v>7071</v>
      </c>
      <c r="E29" s="25">
        <v>5327</v>
      </c>
      <c r="F29" s="26">
        <v>5327</v>
      </c>
    </row>
    <row r="30" spans="1:6" ht="12.75">
      <c r="A30" s="24"/>
      <c r="B30" s="30"/>
      <c r="C30" s="30"/>
      <c r="D30" s="30"/>
      <c r="E30" s="31"/>
      <c r="F30" s="32"/>
    </row>
    <row r="31" spans="1:6" ht="13.5" customHeight="1">
      <c r="A31" s="39" t="s">
        <v>113</v>
      </c>
      <c r="B31" s="36">
        <f>B26+B27-B28-B29</f>
        <v>-11085</v>
      </c>
      <c r="C31" s="36">
        <f>C26+C27-C28-C29</f>
        <v>11215</v>
      </c>
      <c r="D31" s="36">
        <f>D26+D27-D28-D29</f>
        <v>-19990</v>
      </c>
      <c r="E31" s="36">
        <f>E26+E27-E28-E29</f>
        <v>-43</v>
      </c>
      <c r="F31" s="40">
        <f>F26+F27-F28-F29</f>
        <v>-144</v>
      </c>
    </row>
    <row r="32" spans="1:6" ht="12.75">
      <c r="A32" s="24" t="s">
        <v>23</v>
      </c>
      <c r="B32" s="25"/>
      <c r="C32" s="30"/>
      <c r="D32" s="25"/>
      <c r="E32" s="25"/>
      <c r="F32" s="26"/>
    </row>
    <row r="33" spans="1:6" ht="14.25" customHeight="1">
      <c r="A33" s="39" t="s">
        <v>114</v>
      </c>
      <c r="B33" s="36">
        <f>B31-B32</f>
        <v>-11085</v>
      </c>
      <c r="C33" s="36">
        <f>C31-C32</f>
        <v>11215</v>
      </c>
      <c r="D33" s="36">
        <f>D31-D32</f>
        <v>-19990</v>
      </c>
      <c r="E33" s="36">
        <f>E31-E32</f>
        <v>-43</v>
      </c>
      <c r="F33" s="40">
        <f>F31-F32</f>
        <v>-144</v>
      </c>
    </row>
    <row r="34" spans="1:6" ht="16.5" customHeight="1">
      <c r="A34" s="41" t="s">
        <v>47</v>
      </c>
      <c r="B34" s="42"/>
      <c r="C34" s="43"/>
      <c r="D34" s="42"/>
      <c r="E34" s="44"/>
      <c r="F34" s="45"/>
    </row>
    <row r="35" spans="1:6" ht="12.75">
      <c r="A35" s="46" t="s">
        <v>48</v>
      </c>
      <c r="B35" s="47"/>
      <c r="C35" s="48"/>
      <c r="D35" s="47"/>
      <c r="E35" s="49"/>
      <c r="F35" s="50"/>
    </row>
    <row r="40" spans="1:5" ht="14.25">
      <c r="A40" s="51"/>
      <c r="B40" s="51"/>
      <c r="C40" s="52"/>
      <c r="D40" s="53"/>
      <c r="E40" s="54"/>
    </row>
    <row r="41" spans="1:5" ht="14.25">
      <c r="A41" s="51" t="s">
        <v>134</v>
      </c>
      <c r="B41" s="51"/>
      <c r="C41" s="52"/>
      <c r="D41" s="53"/>
      <c r="E41" s="54"/>
    </row>
    <row r="42" spans="1:4" ht="12.75">
      <c r="A42" s="51" t="s">
        <v>60</v>
      </c>
      <c r="B42" s="51"/>
      <c r="C42" s="55" t="s">
        <v>147</v>
      </c>
      <c r="D42" s="56"/>
    </row>
    <row r="43" spans="1:5" ht="14.25">
      <c r="A43" s="51"/>
      <c r="B43" s="51"/>
      <c r="C43" s="51"/>
      <c r="D43" s="56"/>
      <c r="E43" s="54"/>
    </row>
    <row r="44" spans="1:5" ht="14.25">
      <c r="A44" s="51" t="s">
        <v>148</v>
      </c>
      <c r="B44" s="51"/>
      <c r="C44" s="55" t="s">
        <v>149</v>
      </c>
      <c r="D44" s="51"/>
      <c r="E44" s="54"/>
    </row>
    <row r="47" spans="1:2" ht="12.75">
      <c r="A47" s="57" t="s">
        <v>179</v>
      </c>
      <c r="B47" s="57"/>
    </row>
    <row r="48" ht="12.75">
      <c r="A48" s="2" t="s">
        <v>180</v>
      </c>
    </row>
    <row r="49" ht="12.75">
      <c r="E49" s="58"/>
    </row>
  </sheetData>
  <sheetProtection/>
  <mergeCells count="5">
    <mergeCell ref="A11:E11"/>
    <mergeCell ref="A3:F3"/>
    <mergeCell ref="A5:E5"/>
    <mergeCell ref="A6:E6"/>
    <mergeCell ref="A8:E8"/>
  </mergeCells>
  <printOptions/>
  <pageMargins left="0.25" right="0.25" top="1" bottom="0.43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F65"/>
  <sheetViews>
    <sheetView zoomScalePageLayoutView="0" workbookViewId="0" topLeftCell="C1">
      <selection activeCell="C15" sqref="C15:F15"/>
    </sheetView>
  </sheetViews>
  <sheetFormatPr defaultColWidth="9.140625" defaultRowHeight="12.75"/>
  <cols>
    <col min="1" max="1" width="2.00390625" style="2" customWidth="1"/>
    <col min="2" max="2" width="9.140625" style="2" hidden="1" customWidth="1"/>
    <col min="3" max="3" width="4.7109375" style="2" customWidth="1"/>
    <col min="4" max="4" width="50.7109375" style="2" customWidth="1"/>
    <col min="5" max="5" width="19.421875" style="2" customWidth="1"/>
    <col min="6" max="6" width="27.8515625" style="2" customWidth="1"/>
    <col min="7" max="16384" width="9.140625" style="2" customWidth="1"/>
  </cols>
  <sheetData>
    <row r="1" ht="1.5" customHeight="1"/>
    <row r="2" ht="12.75" hidden="1"/>
    <row r="3" ht="12.75" hidden="1"/>
    <row r="4" ht="12.75" hidden="1"/>
    <row r="5" ht="12.75" hidden="1"/>
    <row r="6" spans="3:6" ht="12.75" hidden="1">
      <c r="C6" s="59"/>
      <c r="D6" s="59"/>
      <c r="E6" s="59"/>
      <c r="F6" s="59"/>
    </row>
    <row r="7" spans="3:6" ht="12.75">
      <c r="C7" s="59"/>
      <c r="D7" s="59"/>
      <c r="E7" s="59"/>
      <c r="F7" s="60" t="s">
        <v>115</v>
      </c>
    </row>
    <row r="8" spans="3:6" ht="12.75">
      <c r="C8" s="61"/>
      <c r="D8" s="61"/>
      <c r="E8" s="61"/>
      <c r="F8" s="61"/>
    </row>
    <row r="9" spans="3:6" ht="12.75">
      <c r="C9" s="59"/>
      <c r="D9" s="59"/>
      <c r="E9" s="59"/>
      <c r="F9" s="62"/>
    </row>
    <row r="10" spans="3:6" ht="16.5">
      <c r="C10" s="63" t="s">
        <v>104</v>
      </c>
      <c r="D10" s="63"/>
      <c r="E10" s="63"/>
      <c r="F10" s="63"/>
    </row>
    <row r="11" spans="3:6" ht="12.75">
      <c r="C11" s="64"/>
      <c r="D11" s="65"/>
      <c r="E11" s="65"/>
      <c r="F11" s="65"/>
    </row>
    <row r="12" spans="3:6" ht="12.75">
      <c r="C12" s="66" t="s">
        <v>146</v>
      </c>
      <c r="D12" s="66"/>
      <c r="E12" s="66"/>
      <c r="F12" s="66"/>
    </row>
    <row r="13" spans="3:6" ht="12.75">
      <c r="C13" s="64"/>
      <c r="D13" s="65"/>
      <c r="E13" s="65"/>
      <c r="F13" s="65"/>
    </row>
    <row r="14" spans="3:6" ht="15.75">
      <c r="C14" s="67" t="s">
        <v>153</v>
      </c>
      <c r="D14" s="68"/>
      <c r="E14" s="68"/>
      <c r="F14" s="68"/>
    </row>
    <row r="15" spans="3:6" ht="12.75">
      <c r="C15" s="68" t="s">
        <v>181</v>
      </c>
      <c r="D15" s="68"/>
      <c r="E15" s="68"/>
      <c r="F15" s="68"/>
    </row>
    <row r="16" spans="3:6" ht="12.75">
      <c r="C16" s="69"/>
      <c r="D16" s="70"/>
      <c r="E16" s="70"/>
      <c r="F16" s="71" t="s">
        <v>97</v>
      </c>
    </row>
    <row r="17" spans="3:6" ht="25.5">
      <c r="C17" s="72"/>
      <c r="D17" s="73" t="s">
        <v>0</v>
      </c>
      <c r="E17" s="74" t="s">
        <v>1</v>
      </c>
      <c r="F17" s="75" t="s">
        <v>38</v>
      </c>
    </row>
    <row r="18" spans="3:6" ht="14.25">
      <c r="C18" s="76">
        <v>1</v>
      </c>
      <c r="D18" s="77" t="s">
        <v>8</v>
      </c>
      <c r="E18" s="78"/>
      <c r="F18" s="79"/>
    </row>
    <row r="19" spans="3:6" ht="14.25">
      <c r="C19" s="80">
        <v>1.1</v>
      </c>
      <c r="D19" s="81" t="s">
        <v>116</v>
      </c>
      <c r="E19" s="82">
        <v>2724</v>
      </c>
      <c r="F19" s="83">
        <v>80.4</v>
      </c>
    </row>
    <row r="20" spans="3:6" ht="14.25">
      <c r="C20" s="80" t="s">
        <v>117</v>
      </c>
      <c r="D20" s="84" t="s">
        <v>24</v>
      </c>
      <c r="E20" s="82"/>
      <c r="F20" s="83"/>
    </row>
    <row r="21" spans="3:6" ht="14.25">
      <c r="C21" s="80" t="s">
        <v>49</v>
      </c>
      <c r="D21" s="84" t="s">
        <v>118</v>
      </c>
      <c r="E21" s="82">
        <v>121786</v>
      </c>
      <c r="F21" s="83">
        <v>57348</v>
      </c>
    </row>
    <row r="22" spans="3:6" ht="14.25">
      <c r="C22" s="80" t="s">
        <v>50</v>
      </c>
      <c r="D22" s="84" t="s">
        <v>25</v>
      </c>
      <c r="E22" s="82"/>
      <c r="F22" s="83"/>
    </row>
    <row r="23" spans="3:6" ht="14.25">
      <c r="C23" s="80" t="s">
        <v>51</v>
      </c>
      <c r="D23" s="84" t="s">
        <v>9</v>
      </c>
      <c r="E23" s="82">
        <v>540019</v>
      </c>
      <c r="F23" s="83">
        <v>553164</v>
      </c>
    </row>
    <row r="24" spans="3:6" ht="14.25">
      <c r="C24" s="80" t="s">
        <v>52</v>
      </c>
      <c r="D24" s="84" t="s">
        <v>54</v>
      </c>
      <c r="E24" s="82"/>
      <c r="F24" s="83"/>
    </row>
    <row r="25" spans="3:6" ht="14.25">
      <c r="C25" s="80" t="s">
        <v>71</v>
      </c>
      <c r="D25" s="84" t="s">
        <v>119</v>
      </c>
      <c r="E25" s="82"/>
      <c r="F25" s="83"/>
    </row>
    <row r="26" spans="3:6" ht="14.25">
      <c r="C26" s="80" t="s">
        <v>72</v>
      </c>
      <c r="D26" s="84" t="s">
        <v>76</v>
      </c>
      <c r="E26" s="85"/>
      <c r="F26" s="86"/>
    </row>
    <row r="27" spans="3:6" ht="14.25">
      <c r="C27" s="80" t="s">
        <v>73</v>
      </c>
      <c r="D27" s="84" t="s">
        <v>74</v>
      </c>
      <c r="E27" s="82"/>
      <c r="F27" s="83"/>
    </row>
    <row r="28" spans="3:6" ht="15.75" customHeight="1">
      <c r="C28" s="87" t="s">
        <v>10</v>
      </c>
      <c r="D28" s="88" t="s">
        <v>55</v>
      </c>
      <c r="E28" s="82"/>
      <c r="F28" s="83"/>
    </row>
    <row r="29" spans="3:6" ht="24.75" customHeight="1">
      <c r="C29" s="87" t="s">
        <v>75</v>
      </c>
      <c r="D29" s="88" t="s">
        <v>120</v>
      </c>
      <c r="E29" s="82">
        <v>7481</v>
      </c>
      <c r="F29" s="83">
        <v>8074</v>
      </c>
    </row>
    <row r="30" spans="3:6" ht="14.25">
      <c r="C30" s="80" t="s">
        <v>77</v>
      </c>
      <c r="D30" s="84" t="s">
        <v>32</v>
      </c>
      <c r="E30" s="82">
        <v>14782</v>
      </c>
      <c r="F30" s="83">
        <v>17990</v>
      </c>
    </row>
    <row r="31" spans="3:6" ht="14.25">
      <c r="C31" s="80" t="s">
        <v>26</v>
      </c>
      <c r="D31" s="84" t="s">
        <v>121</v>
      </c>
      <c r="E31" s="82"/>
      <c r="F31" s="83"/>
    </row>
    <row r="32" spans="3:6" ht="14.25">
      <c r="C32" s="80" t="s">
        <v>27</v>
      </c>
      <c r="D32" s="84" t="s">
        <v>89</v>
      </c>
      <c r="E32" s="82">
        <v>191</v>
      </c>
      <c r="F32" s="83">
        <v>19773</v>
      </c>
    </row>
    <row r="33" spans="3:6" ht="14.25">
      <c r="C33" s="80" t="s">
        <v>28</v>
      </c>
      <c r="D33" s="84" t="s">
        <v>39</v>
      </c>
      <c r="E33" s="82">
        <v>9420</v>
      </c>
      <c r="F33" s="83">
        <v>1377.4</v>
      </c>
    </row>
    <row r="34" spans="3:6" ht="14.25">
      <c r="C34" s="80"/>
      <c r="D34" s="89" t="s">
        <v>21</v>
      </c>
      <c r="E34" s="90">
        <f>SUM(E18:E33)</f>
        <v>696403</v>
      </c>
      <c r="F34" s="91">
        <f>SUM(F18:F33)</f>
        <v>657806.8</v>
      </c>
    </row>
    <row r="35" spans="3:6" ht="14.25">
      <c r="C35" s="92">
        <v>2</v>
      </c>
      <c r="D35" s="93" t="s">
        <v>11</v>
      </c>
      <c r="E35" s="82"/>
      <c r="F35" s="94"/>
    </row>
    <row r="36" spans="3:6" ht="14.25">
      <c r="C36" s="80" t="s">
        <v>122</v>
      </c>
      <c r="D36" s="84" t="s">
        <v>123</v>
      </c>
      <c r="E36" s="82"/>
      <c r="F36" s="95"/>
    </row>
    <row r="37" spans="3:6" ht="14.25">
      <c r="C37" s="80" t="s">
        <v>124</v>
      </c>
      <c r="D37" s="84" t="s">
        <v>78</v>
      </c>
      <c r="E37" s="82"/>
      <c r="F37" s="95"/>
    </row>
    <row r="38" spans="3:6" ht="14.25">
      <c r="C38" s="80" t="s">
        <v>125</v>
      </c>
      <c r="D38" s="84" t="s">
        <v>126</v>
      </c>
      <c r="E38" s="82">
        <v>465462</v>
      </c>
      <c r="F38" s="83">
        <v>382734</v>
      </c>
    </row>
    <row r="39" spans="3:6" ht="14.25">
      <c r="C39" s="80" t="s">
        <v>29</v>
      </c>
      <c r="D39" s="81" t="s">
        <v>127</v>
      </c>
      <c r="E39" s="82"/>
      <c r="F39" s="83"/>
    </row>
    <row r="40" spans="3:6" ht="14.25">
      <c r="C40" s="80" t="s">
        <v>79</v>
      </c>
      <c r="D40" s="84" t="s">
        <v>82</v>
      </c>
      <c r="E40" s="82"/>
      <c r="F40" s="83"/>
    </row>
    <row r="41" spans="3:6" ht="14.25">
      <c r="C41" s="80" t="s">
        <v>80</v>
      </c>
      <c r="D41" s="84" t="s">
        <v>128</v>
      </c>
      <c r="E41" s="82"/>
      <c r="F41" s="83"/>
    </row>
    <row r="42" spans="3:6" ht="14.25">
      <c r="C42" s="80" t="s">
        <v>81</v>
      </c>
      <c r="D42" s="84" t="s">
        <v>56</v>
      </c>
      <c r="E42" s="82"/>
      <c r="F42" s="83"/>
    </row>
    <row r="43" spans="3:6" ht="14.25">
      <c r="C43" s="80" t="s">
        <v>83</v>
      </c>
      <c r="D43" s="84" t="s">
        <v>12</v>
      </c>
      <c r="E43" s="82"/>
      <c r="F43" s="83"/>
    </row>
    <row r="44" spans="3:6" ht="14.25">
      <c r="C44" s="80" t="s">
        <v>129</v>
      </c>
      <c r="D44" s="84" t="s">
        <v>90</v>
      </c>
      <c r="E44" s="82"/>
      <c r="F44" s="83"/>
    </row>
    <row r="45" spans="3:6" ht="14.25">
      <c r="C45" s="80" t="s">
        <v>30</v>
      </c>
      <c r="D45" s="84" t="s">
        <v>40</v>
      </c>
      <c r="E45" s="82">
        <v>2924</v>
      </c>
      <c r="F45" s="83">
        <v>2201</v>
      </c>
    </row>
    <row r="46" spans="3:6" ht="14.25">
      <c r="C46" s="80" t="s">
        <v>31</v>
      </c>
      <c r="D46" s="84" t="s">
        <v>13</v>
      </c>
      <c r="E46" s="82">
        <f>4059+46011</f>
        <v>50070</v>
      </c>
      <c r="F46" s="83">
        <f>71345+1193+2397</f>
        <v>74935</v>
      </c>
    </row>
    <row r="47" spans="3:6" ht="14.25">
      <c r="C47" s="80"/>
      <c r="D47" s="89" t="s">
        <v>98</v>
      </c>
      <c r="E47" s="90">
        <f>SUM(E36:E46)</f>
        <v>518456</v>
      </c>
      <c r="F47" s="91">
        <f>SUM(F36:F46)</f>
        <v>459870</v>
      </c>
    </row>
    <row r="48" spans="3:6" ht="14.25">
      <c r="C48" s="92">
        <v>3</v>
      </c>
      <c r="D48" s="93" t="s">
        <v>14</v>
      </c>
      <c r="E48" s="82"/>
      <c r="F48" s="83"/>
    </row>
    <row r="49" spans="3:6" ht="14.25">
      <c r="C49" s="80">
        <v>3.1</v>
      </c>
      <c r="D49" s="84" t="s">
        <v>15</v>
      </c>
      <c r="E49" s="82">
        <v>200000</v>
      </c>
      <c r="F49" s="83">
        <v>200000</v>
      </c>
    </row>
    <row r="50" spans="3:6" ht="14.25">
      <c r="C50" s="80" t="s">
        <v>130</v>
      </c>
      <c r="D50" s="84" t="s">
        <v>57</v>
      </c>
      <c r="E50" s="82"/>
      <c r="F50" s="83"/>
    </row>
    <row r="51" spans="3:6" ht="14.25">
      <c r="C51" s="80" t="s">
        <v>131</v>
      </c>
      <c r="D51" s="84" t="s">
        <v>16</v>
      </c>
      <c r="E51" s="82"/>
      <c r="F51" s="83"/>
    </row>
    <row r="52" spans="3:6" ht="14.25">
      <c r="C52" s="80" t="s">
        <v>132</v>
      </c>
      <c r="D52" s="84" t="s">
        <v>17</v>
      </c>
      <c r="E52" s="82"/>
      <c r="F52" s="83"/>
    </row>
    <row r="53" spans="3:6" ht="14.25">
      <c r="C53" s="80" t="s">
        <v>133</v>
      </c>
      <c r="D53" s="84" t="s">
        <v>58</v>
      </c>
      <c r="E53" s="82">
        <v>-22053</v>
      </c>
      <c r="F53" s="83">
        <v>-2063.45</v>
      </c>
    </row>
    <row r="54" spans="3:6" ht="14.25">
      <c r="C54" s="80"/>
      <c r="D54" s="96" t="s">
        <v>99</v>
      </c>
      <c r="E54" s="90">
        <v>177947</v>
      </c>
      <c r="F54" s="91">
        <v>197937</v>
      </c>
    </row>
    <row r="55" spans="3:6" ht="14.25">
      <c r="C55" s="97"/>
      <c r="D55" s="98" t="s">
        <v>100</v>
      </c>
      <c r="E55" s="99">
        <v>696403</v>
      </c>
      <c r="F55" s="100">
        <v>657807</v>
      </c>
    </row>
    <row r="57" ht="12.75">
      <c r="E57" s="101"/>
    </row>
    <row r="58" spans="5:6" ht="14.25">
      <c r="E58" s="101"/>
      <c r="F58" s="82"/>
    </row>
    <row r="62" spans="3:6" ht="14.25">
      <c r="C62" s="54"/>
      <c r="D62" s="52" t="s">
        <v>134</v>
      </c>
      <c r="E62" s="52"/>
      <c r="F62" s="102"/>
    </row>
    <row r="63" spans="3:6" ht="14.25">
      <c r="C63" s="54"/>
      <c r="D63" s="52" t="s">
        <v>60</v>
      </c>
      <c r="E63" s="52"/>
      <c r="F63" s="55" t="s">
        <v>147</v>
      </c>
    </row>
    <row r="64" spans="3:6" ht="14.25">
      <c r="C64" s="54"/>
      <c r="D64" s="52"/>
      <c r="E64" s="52"/>
      <c r="F64" s="51"/>
    </row>
    <row r="65" spans="3:6" ht="14.25">
      <c r="C65" s="54"/>
      <c r="D65" s="52" t="s">
        <v>61</v>
      </c>
      <c r="E65" s="52"/>
      <c r="F65" s="55" t="s">
        <v>149</v>
      </c>
    </row>
  </sheetData>
  <sheetProtection/>
  <mergeCells count="5">
    <mergeCell ref="C8:F8"/>
    <mergeCell ref="C12:F12"/>
    <mergeCell ref="C15:F15"/>
    <mergeCell ref="C14:F14"/>
    <mergeCell ref="C10:F10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62"/>
  <sheetViews>
    <sheetView zoomScalePageLayoutView="0" workbookViewId="0" topLeftCell="B4">
      <selection activeCell="B9" sqref="B9"/>
    </sheetView>
  </sheetViews>
  <sheetFormatPr defaultColWidth="9.140625" defaultRowHeight="12.75"/>
  <cols>
    <col min="1" max="1" width="0.13671875" style="2" hidden="1" customWidth="1"/>
    <col min="2" max="2" width="74.140625" style="2" customWidth="1"/>
    <col min="3" max="3" width="20.421875" style="2" customWidth="1"/>
    <col min="4" max="4" width="20.57421875" style="2" customWidth="1"/>
    <col min="5" max="16384" width="9.140625" style="2" customWidth="1"/>
  </cols>
  <sheetData>
    <row r="1" ht="0.75" customHeight="1" hidden="1"/>
    <row r="2" ht="12.75" hidden="1"/>
    <row r="3" spans="2:5" ht="12.75" hidden="1">
      <c r="B3" s="103"/>
      <c r="C3" s="103"/>
      <c r="D3" s="103"/>
      <c r="E3" s="103"/>
    </row>
    <row r="4" spans="2:5" ht="12.75">
      <c r="B4" s="103"/>
      <c r="C4" s="103"/>
      <c r="D4" s="104" t="s">
        <v>135</v>
      </c>
      <c r="E4" s="103"/>
    </row>
    <row r="5" spans="2:5" ht="12.75">
      <c r="B5" s="105"/>
      <c r="C5" s="106"/>
      <c r="D5" s="106"/>
      <c r="E5" s="103"/>
    </row>
    <row r="6" spans="2:5" ht="12.75">
      <c r="B6" s="103"/>
      <c r="C6" s="103"/>
      <c r="D6" s="107"/>
      <c r="E6" s="103"/>
    </row>
    <row r="7" spans="2:5" ht="15.75">
      <c r="B7" s="108" t="s">
        <v>103</v>
      </c>
      <c r="C7" s="108"/>
      <c r="D7" s="108"/>
      <c r="E7" s="108"/>
    </row>
    <row r="8" spans="2:5" ht="14.25">
      <c r="B8" s="109" t="s">
        <v>136</v>
      </c>
      <c r="C8" s="109"/>
      <c r="D8" s="109"/>
      <c r="E8" s="109"/>
    </row>
    <row r="9" spans="2:5" ht="14.25">
      <c r="B9" s="110"/>
      <c r="C9" s="110"/>
      <c r="D9" s="110"/>
      <c r="E9" s="110"/>
    </row>
    <row r="10" spans="2:5" ht="12.75" customHeight="1">
      <c r="B10" s="66" t="s">
        <v>146</v>
      </c>
      <c r="C10" s="66"/>
      <c r="D10" s="66"/>
      <c r="E10" s="66"/>
    </row>
    <row r="11" spans="2:5" ht="12" customHeight="1">
      <c r="B11" s="64"/>
      <c r="C11" s="65"/>
      <c r="D11" s="65"/>
      <c r="E11" s="65"/>
    </row>
    <row r="12" spans="1:256" ht="15.75">
      <c r="A12" s="12" t="s">
        <v>152</v>
      </c>
      <c r="B12" s="12" t="s">
        <v>152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5" ht="12.75">
      <c r="B13" s="111" t="s">
        <v>108</v>
      </c>
      <c r="C13" s="111"/>
      <c r="D13" s="111"/>
      <c r="E13" s="111"/>
    </row>
    <row r="14" ht="4.5" customHeight="1"/>
    <row r="15" spans="2:5" ht="12.75">
      <c r="B15" s="112"/>
      <c r="C15" s="113"/>
      <c r="D15" s="113" t="s">
        <v>97</v>
      </c>
      <c r="E15" s="112"/>
    </row>
    <row r="16" spans="2:5" ht="47.25" customHeight="1">
      <c r="B16" s="114" t="s">
        <v>0</v>
      </c>
      <c r="C16" s="115" t="s">
        <v>53</v>
      </c>
      <c r="D16" s="115" t="s">
        <v>101</v>
      </c>
      <c r="E16" s="116"/>
    </row>
    <row r="17" spans="2:4" ht="14.25" customHeight="1">
      <c r="B17" s="117" t="s">
        <v>64</v>
      </c>
      <c r="C17" s="118">
        <f>C18+C26</f>
        <v>12300</v>
      </c>
      <c r="D17" s="118">
        <f>D18+D26</f>
        <v>4220</v>
      </c>
    </row>
    <row r="18" spans="2:4" ht="26.25" customHeight="1">
      <c r="B18" s="119" t="s">
        <v>65</v>
      </c>
      <c r="C18" s="118">
        <f>SUM(C19:C25)</f>
        <v>14433</v>
      </c>
      <c r="D18" s="118">
        <f>SUM(D19:D25)</f>
        <v>52824</v>
      </c>
    </row>
    <row r="19" spans="2:4" ht="15" customHeight="1">
      <c r="B19" s="120" t="s">
        <v>86</v>
      </c>
      <c r="C19" s="121">
        <v>97579</v>
      </c>
      <c r="D19" s="121">
        <v>87386</v>
      </c>
    </row>
    <row r="20" spans="2:4" ht="14.25" customHeight="1">
      <c r="B20" s="120" t="s">
        <v>87</v>
      </c>
      <c r="C20" s="122">
        <v>-43547</v>
      </c>
      <c r="D20" s="122">
        <v>-11379</v>
      </c>
    </row>
    <row r="21" spans="2:4" ht="12" customHeight="1">
      <c r="B21" s="123" t="s">
        <v>20</v>
      </c>
      <c r="C21" s="121"/>
      <c r="D21" s="122"/>
    </row>
    <row r="22" spans="2:4" ht="13.5" customHeight="1">
      <c r="B22" s="124" t="s">
        <v>5</v>
      </c>
      <c r="C22" s="121"/>
      <c r="D22" s="122"/>
    </row>
    <row r="23" spans="2:4" ht="13.5" customHeight="1">
      <c r="B23" s="123" t="s">
        <v>2</v>
      </c>
      <c r="C23" s="122">
        <v>2415</v>
      </c>
      <c r="D23" s="122">
        <v>2632</v>
      </c>
    </row>
    <row r="24" spans="2:4" ht="15" customHeight="1">
      <c r="B24" s="123" t="s">
        <v>3</v>
      </c>
      <c r="C24" s="122">
        <v>-29321</v>
      </c>
      <c r="D24" s="122">
        <v>-18375</v>
      </c>
    </row>
    <row r="25" spans="2:6" ht="13.5" customHeight="1">
      <c r="B25" s="123" t="s">
        <v>4</v>
      </c>
      <c r="C25" s="122">
        <v>-12693</v>
      </c>
      <c r="D25" s="122">
        <v>-7440</v>
      </c>
      <c r="F25" s="125"/>
    </row>
    <row r="26" spans="2:4" ht="24.75" customHeight="1">
      <c r="B26" s="126" t="s">
        <v>63</v>
      </c>
      <c r="C26" s="118">
        <f>SUM(C27:C31)</f>
        <v>-2133</v>
      </c>
      <c r="D26" s="118">
        <f>SUM(D27:D31)</f>
        <v>-48604</v>
      </c>
    </row>
    <row r="27" spans="2:7" ht="16.5" customHeight="1">
      <c r="B27" s="127" t="s">
        <v>59</v>
      </c>
      <c r="C27" s="122">
        <v>-56669</v>
      </c>
      <c r="D27" s="122">
        <v>-423486</v>
      </c>
      <c r="F27" s="128"/>
      <c r="G27" s="58"/>
    </row>
    <row r="28" spans="2:4" ht="13.5" customHeight="1">
      <c r="B28" s="129" t="s">
        <v>137</v>
      </c>
      <c r="C28" s="118">
        <v>80900</v>
      </c>
      <c r="D28" s="122">
        <v>407147</v>
      </c>
    </row>
    <row r="29" spans="2:4" ht="14.25" customHeight="1">
      <c r="B29" s="129" t="s">
        <v>138</v>
      </c>
      <c r="C29" s="130"/>
      <c r="D29" s="131"/>
    </row>
    <row r="30" spans="1:4" ht="12.75" customHeight="1">
      <c r="A30" s="2" t="s">
        <v>62</v>
      </c>
      <c r="B30" s="120" t="s">
        <v>139</v>
      </c>
      <c r="C30" s="130"/>
      <c r="D30" s="131"/>
    </row>
    <row r="31" spans="2:6" ht="15.75" customHeight="1">
      <c r="B31" s="120" t="s">
        <v>140</v>
      </c>
      <c r="C31" s="132">
        <v>-26364</v>
      </c>
      <c r="D31" s="132">
        <v>-32265</v>
      </c>
      <c r="F31" s="125"/>
    </row>
    <row r="32" spans="2:4" ht="15.75" customHeight="1">
      <c r="B32" s="117" t="s">
        <v>66</v>
      </c>
      <c r="C32" s="133">
        <f>SUM(C33:C38)</f>
        <v>-9629</v>
      </c>
      <c r="D32" s="134">
        <f>D36+D35</f>
        <v>-20935</v>
      </c>
    </row>
    <row r="33" spans="2:4" ht="12.75" customHeight="1">
      <c r="B33" s="129" t="s">
        <v>141</v>
      </c>
      <c r="C33" s="135"/>
      <c r="D33" s="136"/>
    </row>
    <row r="34" spans="2:4" ht="12.75" customHeight="1">
      <c r="B34" s="123" t="s">
        <v>67</v>
      </c>
      <c r="C34" s="135"/>
      <c r="D34" s="131"/>
    </row>
    <row r="35" spans="2:4" ht="23.25" customHeight="1">
      <c r="B35" s="123" t="s">
        <v>85</v>
      </c>
      <c r="C35" s="122">
        <v>-639</v>
      </c>
      <c r="D35" s="122">
        <v>-9257</v>
      </c>
    </row>
    <row r="36" spans="2:4" ht="17.25" customHeight="1">
      <c r="B36" s="123" t="s">
        <v>68</v>
      </c>
      <c r="C36" s="122">
        <v>-8990</v>
      </c>
      <c r="D36" s="122">
        <v>-11678</v>
      </c>
    </row>
    <row r="37" spans="2:3" ht="12.75" customHeight="1">
      <c r="B37" s="137" t="s">
        <v>69</v>
      </c>
      <c r="C37" s="138"/>
    </row>
    <row r="38" spans="2:4" ht="12" customHeight="1">
      <c r="B38" s="139" t="s">
        <v>70</v>
      </c>
      <c r="C38" s="140"/>
      <c r="D38" s="141"/>
    </row>
    <row r="39" spans="2:4" ht="14.25">
      <c r="B39" s="117" t="s">
        <v>142</v>
      </c>
      <c r="C39" s="142">
        <f>SUM(C40:C46)</f>
        <v>0</v>
      </c>
      <c r="D39" s="142">
        <f>SUM(D40:D46)</f>
        <v>0</v>
      </c>
    </row>
    <row r="40" spans="2:4" ht="12.75" customHeight="1">
      <c r="B40" s="123" t="s">
        <v>6</v>
      </c>
      <c r="C40" s="142"/>
      <c r="D40" s="143"/>
    </row>
    <row r="41" spans="2:4" ht="12.75" customHeight="1">
      <c r="B41" s="123" t="s">
        <v>143</v>
      </c>
      <c r="C41" s="122"/>
      <c r="D41" s="136"/>
    </row>
    <row r="42" spans="2:4" ht="12.75" customHeight="1">
      <c r="B42" s="129" t="s">
        <v>7</v>
      </c>
      <c r="C42" s="135"/>
      <c r="D42" s="136"/>
    </row>
    <row r="43" spans="2:4" ht="24">
      <c r="B43" s="129" t="s">
        <v>144</v>
      </c>
      <c r="C43" s="130"/>
      <c r="D43" s="131"/>
    </row>
    <row r="44" spans="2:4" ht="14.25">
      <c r="B44" s="123" t="s">
        <v>145</v>
      </c>
      <c r="C44" s="135"/>
      <c r="D44" s="122"/>
    </row>
    <row r="45" spans="2:4" ht="13.5" customHeight="1">
      <c r="B45" s="137" t="s">
        <v>102</v>
      </c>
      <c r="C45" s="138"/>
      <c r="D45" s="144"/>
    </row>
    <row r="46" spans="2:4" ht="12.75" customHeight="1">
      <c r="B46" s="137" t="s">
        <v>88</v>
      </c>
      <c r="C46" s="138"/>
      <c r="D46" s="145"/>
    </row>
    <row r="47" spans="2:4" ht="12.75" customHeight="1">
      <c r="B47" s="146" t="s">
        <v>91</v>
      </c>
      <c r="C47" s="147"/>
      <c r="D47" s="148"/>
    </row>
    <row r="48" spans="2:4" ht="14.25">
      <c r="B48" s="149"/>
      <c r="C48" s="147"/>
      <c r="D48" s="147"/>
    </row>
    <row r="49" spans="2:4" ht="14.25">
      <c r="B49" s="150" t="s">
        <v>22</v>
      </c>
      <c r="C49" s="151">
        <f>C39+C32+C17+C48</f>
        <v>2671</v>
      </c>
      <c r="D49" s="151">
        <f>D39+D32+D17+D48</f>
        <v>-16715</v>
      </c>
    </row>
    <row r="50" spans="2:4" ht="14.25" customHeight="1">
      <c r="B50" s="152" t="s">
        <v>92</v>
      </c>
      <c r="C50" s="153">
        <v>81</v>
      </c>
      <c r="D50" s="153">
        <v>16796</v>
      </c>
    </row>
    <row r="51" spans="2:4" ht="14.25" customHeight="1">
      <c r="B51" s="154" t="s">
        <v>93</v>
      </c>
      <c r="C51" s="155">
        <f>C49+C50</f>
        <v>2752</v>
      </c>
      <c r="D51" s="155">
        <f>D49+D50</f>
        <v>81</v>
      </c>
    </row>
    <row r="53" spans="1:2" ht="12.75">
      <c r="A53" s="156" t="s">
        <v>134</v>
      </c>
      <c r="B53" s="156"/>
    </row>
    <row r="54" spans="1:2" ht="12.75">
      <c r="A54" s="156" t="s">
        <v>150</v>
      </c>
      <c r="B54" s="156" t="s">
        <v>134</v>
      </c>
    </row>
    <row r="55" ht="12.75">
      <c r="B55" s="156" t="s">
        <v>150</v>
      </c>
    </row>
    <row r="56" spans="1:2" ht="12.75">
      <c r="A56" s="156" t="s">
        <v>151</v>
      </c>
      <c r="B56" s="156"/>
    </row>
    <row r="57" ht="12.75">
      <c r="B57" s="156" t="s">
        <v>151</v>
      </c>
    </row>
    <row r="58" spans="1:2" ht="12.75">
      <c r="A58" s="156" t="s">
        <v>134</v>
      </c>
      <c r="B58" s="156"/>
    </row>
    <row r="59" spans="1:2" ht="12.75">
      <c r="A59" s="156" t="s">
        <v>150</v>
      </c>
      <c r="B59" s="156"/>
    </row>
    <row r="61" spans="1:2" ht="12.75">
      <c r="A61" s="156" t="s">
        <v>151</v>
      </c>
      <c r="B61" s="156"/>
    </row>
    <row r="62" spans="2:4" ht="14.25">
      <c r="B62" s="54"/>
      <c r="C62" s="54"/>
      <c r="D62" s="54"/>
    </row>
  </sheetData>
  <sheetProtection/>
  <mergeCells count="6">
    <mergeCell ref="B47:B48"/>
    <mergeCell ref="B5:D5"/>
    <mergeCell ref="B10:E10"/>
    <mergeCell ref="B7:E7"/>
    <mergeCell ref="B8:E8"/>
    <mergeCell ref="B13:E13"/>
  </mergeCells>
  <printOptions/>
  <pageMargins left="0.37" right="0.25" top="0.5" bottom="0.28" header="0.5" footer="0.28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1"/>
  <sheetViews>
    <sheetView zoomScalePageLayoutView="0" workbookViewId="0" topLeftCell="C1">
      <selection activeCell="D12" sqref="D12"/>
    </sheetView>
  </sheetViews>
  <sheetFormatPr defaultColWidth="9.140625" defaultRowHeight="12.75"/>
  <cols>
    <col min="1" max="2" width="9.140625" style="2" customWidth="1"/>
    <col min="3" max="3" width="26.421875" style="2" customWidth="1"/>
    <col min="4" max="4" width="14.00390625" style="2" customWidth="1"/>
    <col min="5" max="5" width="14.8515625" style="2" customWidth="1"/>
    <col min="6" max="6" width="15.00390625" style="2" customWidth="1"/>
    <col min="7" max="7" width="13.00390625" style="2" customWidth="1"/>
    <col min="8" max="8" width="19.28125" style="2" customWidth="1"/>
    <col min="9" max="16384" width="9.140625" style="2" customWidth="1"/>
  </cols>
  <sheetData>
    <row r="1" spans="3:8" ht="12.75">
      <c r="C1" s="157"/>
      <c r="D1" s="157"/>
      <c r="E1" s="157"/>
      <c r="F1" s="157"/>
      <c r="G1" s="104" t="s">
        <v>154</v>
      </c>
      <c r="H1" s="157"/>
    </row>
    <row r="2" spans="3:8" ht="12.75">
      <c r="C2" s="157"/>
      <c r="D2" s="157"/>
      <c r="E2" s="157"/>
      <c r="F2" s="157"/>
      <c r="G2" s="104"/>
      <c r="H2" s="157"/>
    </row>
    <row r="3" spans="3:8" ht="12.75">
      <c r="C3" s="158" t="s">
        <v>155</v>
      </c>
      <c r="D3" s="159"/>
      <c r="E3" s="159"/>
      <c r="F3" s="159"/>
      <c r="G3" s="159"/>
      <c r="H3" s="159"/>
    </row>
    <row r="4" spans="3:8" ht="12.75">
      <c r="C4" s="160"/>
      <c r="D4" s="157"/>
      <c r="E4" s="157"/>
      <c r="F4" s="157"/>
      <c r="G4" s="157"/>
      <c r="H4" s="157"/>
    </row>
    <row r="5" spans="3:8" ht="12.75">
      <c r="C5" s="161" t="s">
        <v>172</v>
      </c>
      <c r="D5" s="161"/>
      <c r="E5" s="161"/>
      <c r="F5" s="161"/>
      <c r="G5" s="157"/>
      <c r="H5" s="157"/>
    </row>
    <row r="6" spans="3:8" ht="12.75">
      <c r="C6" s="160"/>
      <c r="D6" s="157"/>
      <c r="E6" s="157"/>
      <c r="F6" s="157"/>
      <c r="G6" s="157"/>
      <c r="H6" s="157"/>
    </row>
    <row r="7" spans="3:8" ht="12.75">
      <c r="C7" s="162" t="s">
        <v>156</v>
      </c>
      <c r="D7" s="159"/>
      <c r="E7" s="159"/>
      <c r="F7" s="159"/>
      <c r="G7" s="159"/>
      <c r="H7" s="159"/>
    </row>
    <row r="8" spans="3:8" ht="12.75">
      <c r="C8" s="163" t="s">
        <v>157</v>
      </c>
      <c r="D8" s="159"/>
      <c r="E8" s="159"/>
      <c r="F8" s="159"/>
      <c r="G8" s="159"/>
      <c r="H8" s="159"/>
    </row>
    <row r="9" ht="12.75">
      <c r="C9" s="164"/>
    </row>
    <row r="10" spans="3:6" ht="12.75">
      <c r="C10" s="165" t="s">
        <v>101</v>
      </c>
      <c r="D10" s="165"/>
      <c r="E10" s="165"/>
      <c r="F10" s="165"/>
    </row>
    <row r="11" ht="13.5" thickBot="1">
      <c r="H11" s="113"/>
    </row>
    <row r="12" spans="3:8" ht="52.5" customHeight="1" thickBot="1">
      <c r="C12" s="166" t="s">
        <v>158</v>
      </c>
      <c r="D12" s="167" t="s">
        <v>159</v>
      </c>
      <c r="E12" s="167" t="s">
        <v>160</v>
      </c>
      <c r="F12" s="167" t="s">
        <v>161</v>
      </c>
      <c r="G12" s="167" t="s">
        <v>162</v>
      </c>
      <c r="H12" s="167" t="s">
        <v>163</v>
      </c>
    </row>
    <row r="13" spans="3:8" ht="16.5" customHeight="1" thickBot="1">
      <c r="C13" s="168" t="s">
        <v>164</v>
      </c>
      <c r="D13" s="169"/>
      <c r="E13" s="169"/>
      <c r="F13" s="169"/>
      <c r="G13" s="169"/>
      <c r="H13" s="169"/>
    </row>
    <row r="14" spans="3:8" ht="26.25" customHeight="1" thickBot="1">
      <c r="C14" s="170" t="s">
        <v>173</v>
      </c>
      <c r="D14" s="171">
        <v>200000</v>
      </c>
      <c r="E14" s="169"/>
      <c r="F14" s="169"/>
      <c r="G14" s="172">
        <f>ROUND((-1918.4),2)</f>
        <v>-1918.4</v>
      </c>
      <c r="H14" s="171">
        <v>198082</v>
      </c>
    </row>
    <row r="15" spans="3:8" ht="66.75" customHeight="1" thickBot="1">
      <c r="C15" s="170" t="s">
        <v>165</v>
      </c>
      <c r="D15" s="169"/>
      <c r="E15" s="169"/>
      <c r="F15" s="169"/>
      <c r="G15" s="169"/>
      <c r="H15" s="169"/>
    </row>
    <row r="16" spans="3:8" ht="18" customHeight="1" thickBot="1">
      <c r="C16" s="168" t="s">
        <v>166</v>
      </c>
      <c r="D16" s="173"/>
      <c r="E16" s="169"/>
      <c r="F16" s="169"/>
      <c r="G16" s="174"/>
      <c r="H16" s="174"/>
    </row>
    <row r="17" spans="3:8" ht="40.5" customHeight="1" thickBot="1">
      <c r="C17" s="170" t="s">
        <v>167</v>
      </c>
      <c r="D17" s="169"/>
      <c r="E17" s="169"/>
      <c r="F17" s="169"/>
      <c r="G17" s="169"/>
      <c r="H17" s="169"/>
    </row>
    <row r="18" spans="3:8" ht="29.25" customHeight="1" thickBot="1">
      <c r="C18" s="170" t="s">
        <v>168</v>
      </c>
      <c r="D18" s="174"/>
      <c r="E18" s="174"/>
      <c r="F18" s="174"/>
      <c r="G18" s="174"/>
      <c r="H18" s="174"/>
    </row>
    <row r="19" spans="3:8" ht="13.5" customHeight="1" thickBot="1">
      <c r="C19" s="170" t="s">
        <v>169</v>
      </c>
      <c r="D19" s="174"/>
      <c r="E19" s="174"/>
      <c r="F19" s="174"/>
      <c r="G19" s="174"/>
      <c r="H19" s="174"/>
    </row>
    <row r="20" spans="3:8" ht="21.75" customHeight="1" thickBot="1">
      <c r="C20" s="170" t="s">
        <v>170</v>
      </c>
      <c r="D20" s="174"/>
      <c r="E20" s="174"/>
      <c r="F20" s="174"/>
      <c r="G20" s="172">
        <f>ROUND((-144.4),2)</f>
        <v>-144.4</v>
      </c>
      <c r="H20" s="172">
        <v>-144</v>
      </c>
    </row>
    <row r="21" spans="3:8" ht="31.5" customHeight="1" thickBot="1">
      <c r="C21" s="168" t="s">
        <v>174</v>
      </c>
      <c r="D21" s="171">
        <v>200000</v>
      </c>
      <c r="E21" s="174"/>
      <c r="F21" s="174"/>
      <c r="G21" s="172">
        <v>-2063</v>
      </c>
      <c r="H21" s="171">
        <v>197937</v>
      </c>
    </row>
    <row r="22" ht="10.5" customHeight="1">
      <c r="C22" s="175"/>
    </row>
    <row r="23" spans="3:6" ht="12.75">
      <c r="C23" s="165" t="s">
        <v>37</v>
      </c>
      <c r="D23" s="165"/>
      <c r="E23" s="165"/>
      <c r="F23" s="165"/>
    </row>
    <row r="24" ht="13.5" thickBot="1">
      <c r="H24" s="113"/>
    </row>
    <row r="25" spans="3:8" ht="38.25" customHeight="1" thickBot="1">
      <c r="C25" s="166" t="s">
        <v>158</v>
      </c>
      <c r="D25" s="167" t="s">
        <v>159</v>
      </c>
      <c r="E25" s="167" t="s">
        <v>160</v>
      </c>
      <c r="F25" s="167" t="s">
        <v>161</v>
      </c>
      <c r="G25" s="167" t="s">
        <v>162</v>
      </c>
      <c r="H25" s="167" t="s">
        <v>163</v>
      </c>
    </row>
    <row r="26" spans="3:8" ht="18.75" customHeight="1" thickBot="1">
      <c r="C26" s="168" t="s">
        <v>164</v>
      </c>
      <c r="D26" s="169"/>
      <c r="E26" s="169"/>
      <c r="F26" s="169"/>
      <c r="G26" s="169"/>
      <c r="H26" s="169"/>
    </row>
    <row r="27" spans="3:9" ht="27" customHeight="1" thickBot="1">
      <c r="C27" s="170" t="s">
        <v>175</v>
      </c>
      <c r="D27" s="171">
        <v>200000</v>
      </c>
      <c r="E27" s="174"/>
      <c r="F27" s="174"/>
      <c r="G27" s="172">
        <v>-2063</v>
      </c>
      <c r="H27" s="171">
        <f>SUM(D27:G27)</f>
        <v>197937</v>
      </c>
      <c r="I27" s="176"/>
    </row>
    <row r="28" spans="3:8" ht="64.5" customHeight="1" thickBot="1">
      <c r="C28" s="170" t="s">
        <v>165</v>
      </c>
      <c r="D28" s="174"/>
      <c r="E28" s="174"/>
      <c r="F28" s="174"/>
      <c r="G28" s="174"/>
      <c r="H28" s="174"/>
    </row>
    <row r="29" spans="3:8" ht="18" customHeight="1" thickBot="1">
      <c r="C29" s="168" t="s">
        <v>166</v>
      </c>
      <c r="D29" s="173"/>
      <c r="E29" s="174"/>
      <c r="F29" s="174"/>
      <c r="G29" s="174"/>
      <c r="H29" s="174"/>
    </row>
    <row r="30" spans="3:8" ht="39.75" customHeight="1" thickBot="1">
      <c r="C30" s="170" t="s">
        <v>167</v>
      </c>
      <c r="D30" s="174"/>
      <c r="E30" s="174"/>
      <c r="F30" s="174"/>
      <c r="G30" s="174"/>
      <c r="H30" s="174"/>
    </row>
    <row r="31" spans="3:8" ht="28.5" customHeight="1" thickBot="1">
      <c r="C31" s="170" t="s">
        <v>168</v>
      </c>
      <c r="D31" s="174"/>
      <c r="E31" s="174"/>
      <c r="F31" s="174"/>
      <c r="G31" s="174"/>
      <c r="H31" s="174"/>
    </row>
    <row r="32" spans="3:8" ht="16.5" customHeight="1" thickBot="1">
      <c r="C32" s="170" t="s">
        <v>169</v>
      </c>
      <c r="D32" s="174"/>
      <c r="E32" s="174"/>
      <c r="F32" s="174"/>
      <c r="G32" s="174"/>
      <c r="H32" s="174"/>
    </row>
    <row r="33" spans="3:8" ht="13.5" customHeight="1" thickBot="1">
      <c r="C33" s="170" t="s">
        <v>170</v>
      </c>
      <c r="D33" s="174"/>
      <c r="E33" s="174"/>
      <c r="F33" s="174"/>
      <c r="G33" s="172">
        <v>-19990</v>
      </c>
      <c r="H33" s="172">
        <v>-19990</v>
      </c>
    </row>
    <row r="34" spans="3:11" ht="30.75" customHeight="1" thickBot="1">
      <c r="C34" s="168" t="s">
        <v>176</v>
      </c>
      <c r="D34" s="171">
        <v>200000</v>
      </c>
      <c r="E34" s="174"/>
      <c r="F34" s="174"/>
      <c r="G34" s="172">
        <f>SUM(G27:G33)</f>
        <v>-22053</v>
      </c>
      <c r="H34" s="171">
        <f>H27+H33</f>
        <v>177947</v>
      </c>
      <c r="I34" s="176"/>
      <c r="J34" s="176"/>
      <c r="K34" s="176"/>
    </row>
    <row r="35" ht="12.75">
      <c r="C35" s="164"/>
    </row>
    <row r="37" spans="3:8" ht="12.75">
      <c r="C37" s="177" t="s">
        <v>134</v>
      </c>
      <c r="D37" s="177"/>
      <c r="E37" s="157"/>
      <c r="F37" s="157"/>
      <c r="G37" s="157"/>
      <c r="H37" s="157"/>
    </row>
    <row r="38" spans="3:8" ht="12.75">
      <c r="C38" s="177" t="s">
        <v>150</v>
      </c>
      <c r="D38" s="177"/>
      <c r="E38" s="157"/>
      <c r="F38" s="157"/>
      <c r="G38" s="157"/>
      <c r="H38" s="157"/>
    </row>
    <row r="39" spans="3:8" ht="12.75">
      <c r="C39" s="157"/>
      <c r="D39" s="157"/>
      <c r="E39" s="157"/>
      <c r="F39" s="157"/>
      <c r="G39" s="157"/>
      <c r="H39" s="157"/>
    </row>
    <row r="40" spans="3:8" ht="12.75">
      <c r="C40" s="177" t="s">
        <v>171</v>
      </c>
      <c r="D40" s="177"/>
      <c r="E40" s="157"/>
      <c r="F40" s="157"/>
      <c r="G40" s="157"/>
      <c r="H40" s="157"/>
    </row>
    <row r="41" spans="3:8" ht="12.75">
      <c r="C41" s="157"/>
      <c r="D41" s="157"/>
      <c r="E41" s="157"/>
      <c r="F41" s="157"/>
      <c r="G41" s="157"/>
      <c r="H41" s="157"/>
    </row>
    <row r="42" ht="12.75">
      <c r="C42" s="2" t="s">
        <v>177</v>
      </c>
    </row>
    <row r="51" ht="12.75">
      <c r="E51" s="2" t="s">
        <v>178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C8:H8"/>
    <mergeCell ref="C10:F10"/>
    <mergeCell ref="C23:F23"/>
    <mergeCell ref="C3:H3"/>
    <mergeCell ref="C5:F5"/>
    <mergeCell ref="C7:H7"/>
  </mergeCells>
  <printOptions/>
  <pageMargins left="0.62" right="0.52" top="0.81" bottom="0.38" header="0.3" footer="0.27"/>
  <pageSetup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2009-01-13T23:34:49Z</cp:lastPrinted>
  <dcterms:created xsi:type="dcterms:W3CDTF">2003-01-22T21:35:49Z</dcterms:created>
  <dcterms:modified xsi:type="dcterms:W3CDTF">2016-07-10T02:55:59Z</dcterms:modified>
  <cp:category/>
  <cp:version/>
  <cp:contentType/>
  <cp:contentStatus/>
</cp:coreProperties>
</file>