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601" activeTab="0"/>
  </bookViews>
  <sheets>
    <sheet name="Cash Flow" sheetId="1" r:id="rId1"/>
    <sheet name="income" sheetId="2" r:id="rId2"/>
    <sheet name="balance" sheetId="3" r:id="rId3"/>
    <sheet name="capital-" sheetId="4" r:id="rId4"/>
    <sheet name="30" sheetId="5" r:id="rId5"/>
  </sheets>
  <definedNames/>
  <calcPr fullCalcOnLoad="1"/>
</workbook>
</file>

<file path=xl/sharedStrings.xml><?xml version="1.0" encoding="utf-8"?>
<sst xmlns="http://schemas.openxmlformats.org/spreadsheetml/2006/main" count="243" uniqueCount="203">
  <si>
    <t>²Üì²ÜàôØÀ</t>
  </si>
  <si>
    <t>Ð³ßí»ïáõ Å³Ù³Ý³Ï³ßñç³Ý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</si>
  <si>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</si>
  <si>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</si>
  <si>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</si>
  <si>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êï³óí³Í ß³Ñ³µ³ÅÇÝÝ»ñ</t>
  </si>
  <si>
    <t>ì×³ñí³Í ß³Ñ³µ³ÅÇÝÝ»ñ</t>
  </si>
  <si>
    <t xml:space="preserve">êï³óí³Í ³ÛÉ ÷áË³éáõÃÛáõÝÝ»ñÇ ³í»É³óáõÙ (Ýí³½áõÙ) </t>
  </si>
  <si>
    <t xml:space="preserve"> ²ÏïÇíÝ»ñ</t>
  </si>
  <si>
    <t xml:space="preserve"> Ð³×³Ëáñ¹Ý»ñÇÝ ïñí³Í í³ñÏ»ñ ¨ ³ÛÉ ÷áË³ïíáõÃÛáõÝÝ»ñ</t>
  </si>
  <si>
    <t>1.10</t>
  </si>
  <si>
    <t xml:space="preserve"> ä³ñï³íáñáõÃÛáõÝÝ»ñ</t>
  </si>
  <si>
    <t xml:space="preserve"> ì×³ñí»ÉÇù ·áõÙ³ñÝ»ñ </t>
  </si>
  <si>
    <t xml:space="preserve"> ²ÛÉ å³ñï³íáñáõÃÛáõÝÝ»ñ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</si>
  <si>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</si>
  <si>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</si>
  <si>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</si>
  <si>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</si>
  <si>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>îáÏáë³ÛÇÝ ¨ ÝÙ³Ý³ïÇå »Ï³ÙáõïÝ»ñ</t>
  </si>
  <si>
    <t>ÎáñáõëïÝ»ñÇ í»ñ³Ï³Ý·ÝáõÙ</t>
  </si>
  <si>
    <t xml:space="preserve">      ÀÝ¹³Ù»ÝÁª ³ÏïÇíÝ»ñ</t>
  </si>
  <si>
    <t>¸ñ³Ù³Ï³Ý ÙÇçáóÝ»ñÇ ½áõï Ñáëù</t>
  </si>
  <si>
    <t>Þ³ÑáõÃ³Ñ³ñÏÇ ·Íáí Í³Ëë /÷áËÑ³ïáõóáõÙ/</t>
  </si>
  <si>
    <t xml:space="preserve"> ²é¨ïñ³ÛÇÝ Ýå³ï³Ïáí å³ÑíáÕ ýÇÝ³Ýë³Ï³Ý Ý»ñ¹ñáõÙÝ»ñ</t>
  </si>
  <si>
    <t>¸ñ³Ù³Ï³Ý ßáõÏ³ÛáõÙ ³ÛÉ ï»Õ³µ³ßËáõÙÝ»ñ</t>
  </si>
  <si>
    <t>1.13</t>
  </si>
  <si>
    <t>1.14</t>
  </si>
  <si>
    <t>1.15</t>
  </si>
  <si>
    <t>2.4</t>
  </si>
  <si>
    <t>2.10</t>
  </si>
  <si>
    <t>2.11</t>
  </si>
  <si>
    <t xml:space="preserve"> ÐÇÙÝ³Ï³Ý ÙÇçáóÝ»ñ ¨ áã ÝÛáõÃ³Ï³Ý ³ÏïÇíÝ»ñ</t>
  </si>
  <si>
    <t>Þ³Ñ³µ³ÅÝÇ ï»ëùáí »Ï³ÙáõïÝ»ñ</t>
  </si>
  <si>
    <t>ÎáÙÇëÇáÝ ¨ ³ÛÉ í×³ñÝ»ñÇ ï»ëùáí »Ï³ÙáõïÝ»ñ</t>
  </si>
  <si>
    <t>ÎáÙÇëÇáÝ ¨ ³ÛÉ í×³ñÝ»ñÇ ï»ëùáí Í³Ëë»ñ</t>
  </si>
  <si>
    <t>²ÛÉ ·áñÍ³éÝ³Ï³Ý Í³Ëë»ñ</t>
  </si>
  <si>
    <t>Ð³ßí»ïáõ ï³ñí³ ëÏ½µÇó ÙÇÝã¨ Ñ³ßí»ïáõ ³Ùë³ÃÇíÁ</t>
  </si>
  <si>
    <t>Ü³Ëáñ¹ ï³ñí³ í»ñç</t>
  </si>
  <si>
    <t>²ÛÉ ³ÏïÇíÝ»ñ</t>
  </si>
  <si>
    <t xml:space="preserve"> ì×³ñí»ÉÇù ïáÏáëÝ»ñ </t>
  </si>
  <si>
    <t>îáÏáë³ÛÇÝ ¨ ÝÙ³Ý³ïÇå Í³Ëë»ñ</t>
  </si>
  <si>
    <t>¼áõï ïáÏáë³ÛÇÝ »Ï³Ùáõï</t>
  </si>
  <si>
    <t>²é¨ïñ³ÛÇÝ Ýå³ï³Ïáí å³ÑíáÕ Ý»ñ¹ñáõÙÝ»ñÇ ½áõï ß³ÑáõÛÃ/ (íÝ³ë)</t>
  </si>
  <si>
    <t>²ÛÉ ·áñÍ³éÝ³Ï³Ý »Ï³Ùáõï</t>
  </si>
  <si>
    <t>¶áñÍ³éÝ³Ï³Ý »Ï³Ùáõï</t>
  </si>
  <si>
    <t>ÀÝ¹Ñ³Ýáõñ í³ñã³Ï³Ý Í³Ëë»ñ</t>
  </si>
  <si>
    <t>Ø»Ï µ³ÅÝ»ïáÙëÇÝ ÁÝÏÝáÕ µ³½³ÛÇÝ ß³ÑáõÛÃ</t>
  </si>
  <si>
    <t>Ø»Ï µ³ÅÝ»ïáÙëÇÝ ÁÝÏÝáÕ Ýáëñ³óí³Í ß³ÑáõÛÃ</t>
  </si>
  <si>
    <t>1.3</t>
  </si>
  <si>
    <t>1.4</t>
  </si>
  <si>
    <t>1.5</t>
  </si>
  <si>
    <t>1.6</t>
  </si>
  <si>
    <t>ÀÝÃ³óÇÏ ï³ñí³ ëÏ½µÇó ÙÇÝã¨ Ñ³ßí»ïáõ ³Ùë³ÃÇíÁ</t>
  </si>
  <si>
    <t>ì³×³éùÇ Ñ³Ù³ñ Ý³Ë³ï»ëí³Í Ý»ñ¹ñáõÙÝ»ñ</t>
  </si>
  <si>
    <t xml:space="preserve">Ü»ñ¹ñáõÙÝ»ñ ³ÛÉ ³ÝÓ³Ýó Ï³ÝáÝ³¹ñ³Ï³Ý Ï³åÇï³ÉáõÙ </t>
  </si>
  <si>
    <t>ä³ÑáõëïÝ»ñ</t>
  </si>
  <si>
    <t xml:space="preserve"> ä³ÑáõëïÝ»ñ</t>
  </si>
  <si>
    <t xml:space="preserve"> Îáõï³Ïí³Í ß³ÑáõÛÃ</t>
  </si>
  <si>
    <t xml:space="preserve">î»Õ³µ³ßËí³Í ÙÇçáóÝ»ñÇ Ýí³½áõÙ (³í»É³óáõÙ) </t>
  </si>
  <si>
    <t>(·ÉË³íáñ ïÝûñ»Ý)</t>
  </si>
  <si>
    <t>¶ÉË³íáñ Ñ³ßí³å³Ñ</t>
  </si>
  <si>
    <t>³í»É³óáõ</t>
  </si>
  <si>
    <t xml:space="preserve">¸ñ³Ù³Ï³Ý ÙÇçáóÝ»ñÇ ½áõï Ñáëù»ñ ·áñÍ³éÝ³Ï³Ý ³ÏïÇíÝ»ñÇ ¨ å³ñï³íáñáõÃÛáõÝÝ»ñÇ ÷á÷áËáõÃÛáõÝÝ»ñÇó 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</si>
  <si>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</si>
  <si>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</si>
  <si>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 xml:space="preserve">2. ¸ñ³Ù³Ï³Ý ÙÇçáóÝ»ñÇ ½áõï Ñáëù»ñ Ý»ñ¹ñáõÙ³ÛÇÝ ·áñÍáõÝ»áõÃÛáõÝÇó </t>
  </si>
  <si>
    <t xml:space="preserve">²ÛÉ ³ÝÓ³Ýó Ï³ÝáÝ³¹ñ³Ï³Ý Ï³åÇï³ÉáõÙ Ý»ñ¹ñáõÙÝ»ñÇ Ýí³½áõÙ (³í»É³óáõÙ) 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</si>
  <si>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</si>
  <si>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</si>
  <si>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</si>
  <si>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>1.7</t>
  </si>
  <si>
    <t>1.8</t>
  </si>
  <si>
    <t>1.9</t>
  </si>
  <si>
    <t>ì³ñÓ³Ï³ÉáõÃÛ³Ý ·Íáí ëï³óí»ÉÇù ·áõÙ³ñÝ»ñ</t>
  </si>
  <si>
    <t>1.11</t>
  </si>
  <si>
    <t xml:space="preserve"> ØÇÝã¨ Ù³ñÙ³Ý Å³ÙÏ»ïÁ å³ÑíáÕ Ý»ñ¹ñáõÙÝ»ñ</t>
  </si>
  <si>
    <t>1.12</t>
  </si>
  <si>
    <t>¸ñ³Ù³Ï³Ý ßáõÏ³ÛÇó ëï³óí³Í ³ÛÉ ÷áË³éáõÃÛáõÝÝ»ñ</t>
  </si>
  <si>
    <t>2.5</t>
  </si>
  <si>
    <t>2.6</t>
  </si>
  <si>
    <t>2.7</t>
  </si>
  <si>
    <t>ì³ñÓ³Ï³ÉáõÃÛ³Ý ·Íáí í×³ñí»ÉÇù ·áõÙ³ñÝ»ñ</t>
  </si>
  <si>
    <t>2.8</t>
  </si>
  <si>
    <t>ØÇÝã¨ Ù³ñÙ³Ý Å³ÙÏ»ïÁ å³ÑíáÕ Ý»ñ¹ñáõÙÝ»ñÇó ½áõï ß³ÑáõÛÃ/ (íÝ³ë)</t>
  </si>
  <si>
    <t>ÐÇÙÝ³Ï³Ý ÙÇçáóÝ»ñáõÙ ¨ áã ÝÛáõÃ³Ï³Ý ³ÏïÇíÝ»ñáõÙ Ï³åÇï³É Ý»ñ¹ñáõÙÝ»ñÇ Ýí³½áõÙ (³í»É³óáõÙ)</t>
  </si>
  <si>
    <t>êï³óí³Í ïáÏáëÝ»ñ</t>
  </si>
  <si>
    <t xml:space="preserve">ì×³ñí³Í ïáÏáëÝ»ñ </t>
  </si>
  <si>
    <t>¸ñ³Ù³Ï³Ý ÙÇçáóÝ»ñÇ ½áõï Ñáëù»ñ ³ÛÉ ýÇÝ³Ýë³Ï³Ý ·áñÍáõÝ»áõÃÛáõÝÇó</t>
  </si>
  <si>
    <t xml:space="preserve"> êï³óí»ÉÇù ïáÏáëÝ»ñ</t>
  </si>
  <si>
    <t>Ð»ï³Ó·í³Í Ñ³ñÏ³ÛÇÝ å³ñï³íáñáõÃÛáõÝÝ»ñ</t>
  </si>
  <si>
    <t>²ñï³ñÅáõÛÃÇ ÷áË³ñÅ»ùÇ ÷á÷áËáõÃÛ³Ý ³½¹»óáõÃÛáõÝÁ ¹ñ³Ù³Ï³Ý ÙÇçáóÝ»ñÇ ¨ ¹ñ³Ýó Ñ³Ù³ñÅ»ùÝ»ñÇ íñ³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</si>
  <si>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</si>
  <si>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</si>
  <si>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Ð³ßí»ïáõ Å³Ù³Ý³-Ï³ßñç³Ý</t>
  </si>
  <si>
    <t>Ü³Ëáñ¹ ï³ñí³ ÝáõÛÝ Å³Ù³-Ý³Ï³-ßñç³Ý</t>
  </si>
  <si>
    <t>Ü³Ëáñ¹ ï³ñí³ ëÏ½µÇó ÙÇÝã¨ Ý³Ëáñ¹ ï³ñí³ ÝáõÛÝ Å³Ù³Ý³-Ï³ßñç³ÝÁ</t>
  </si>
  <si>
    <t>(Ñ³½³ñ ¹ñ³Ù)</t>
  </si>
  <si>
    <t xml:space="preserve">    ÀÝ¹³Ù»ÝÁª å³ñï³íáñáõÃÛáõÝÝ»ñ</t>
  </si>
  <si>
    <t xml:space="preserve">     ÀÝ¹³Ù»ÝÁª  Ï³åÇï³É</t>
  </si>
  <si>
    <t xml:space="preserve">     ÀÝ¹³Ù»ÝÁª å³ñï³íáñáõÃÛáõÝÝ»ñ ¨ Ï³åÇï³É</t>
  </si>
  <si>
    <t>Ü³Ëáñ¹ ï³ñí³ ëÏ½µÇó ÙÇÝã¨ Ñ³ßí»ïáõ ³Ùë³ÃÇíÁ</t>
  </si>
  <si>
    <t>üÇÝ³Ýë³Ï³Ý í³ñÓ³Ï³ÉáõÃÛ³Ý ·Íáí í×³ñí»ÉÇù ·áõÙ³ñÝ»ñÇ ³í»É³óáõÙ (Ýí³½áõÙ)</t>
  </si>
  <si>
    <t>ØÆæ²ÜÎÚ²È Ð²ÞìºîìàôÂÚàôÜ</t>
  </si>
  <si>
    <t>ØÆæ²ÜÎÚ²È Ð²Þì²ä²Ð²Î²Ü Ð²ÞìºÎÞÆè (Ò¨ 7)</t>
  </si>
  <si>
    <t>ºÝÃ³Ñ³í»Éí³Í 6</t>
  </si>
  <si>
    <t>ØÆæ²ÜÎÚ²È Ð²ÞìºîìàôÂÚàôÜ (Ò¨ 6)</t>
  </si>
  <si>
    <t xml:space="preserve">üÇÝ³Ýë³Ï³Ý ³ñ¹ÛáõÝùÝ»ñÇ Ù³ëÇÝ </t>
  </si>
  <si>
    <t>(í³ñÏ³ÛÇÝ Ï³½Ù³Ï»ñåáõÃÛ³Ý ³Ýí³ÝáõÙÁ ¨ ·ïÝí»Éáõ í³ÛñÁ)</t>
  </si>
  <si>
    <t>Ü³Ëáñ¹ Å³Ù³Ý³Ï³ßñç³Ý</t>
  </si>
  <si>
    <t>ì³×³éùÇ Ñ³Ù³ñ Ý³Ë³ï»ëí³Í  Ý»ñ¹ñáõÙÝ»ñÇó ½áõï ß³ÑáõÛÃ/ (íÝ³ë)</t>
  </si>
  <si>
    <t>²ñï³ñÅáõÃ³ÛÇÝ ·áñÍ³ñùÝ»ñÇó ëï³óí³Í  ½áõï ß³ÑáõÛÃ/ (íÝ³ë)</t>
  </si>
  <si>
    <t>ì³ñÏ»ñÇó ¨ ³ÛÉ ÷áË³éáõÃÛáõÝÝ»ñÇó ³é³ç³ó³Í ÏáñáõëïÝ»ñ</t>
  </si>
  <si>
    <t xml:space="preserve">Þ³ÑáõÛÃ  ÙÇÝã¨ Ñ³ñÏí»ÉÁ </t>
  </si>
  <si>
    <t xml:space="preserve"> Þ³ÑáõÛÃ   Ñ³ñÏáõÙÇó Ñ»ïá</t>
  </si>
  <si>
    <t>ºÝÃ³Ñ³í»Éí³Í 7</t>
  </si>
  <si>
    <t xml:space="preserve"> ¸ñ³Ù³Ï³Ý ÙÇçáóÝ»ñ ¨ µ³ÝÏ³ÛÇÝ Ñ³ßÇíÝ»ñ</t>
  </si>
  <si>
    <t>1.2</t>
  </si>
  <si>
    <t xml:space="preserve"> ´³ÝÏ»ñáõÙ ï»Õ³µ³ßËí³Í ÙÇçáóÝ»ñ </t>
  </si>
  <si>
    <t xml:space="preserve"> ²ÛÉ ·áñÍ³éÝáõÃÛáõÝÝ»ñÇ ·Íáí ëï³óí»ÉÇù ·áõÙ³ñÝ»ñ</t>
  </si>
  <si>
    <t xml:space="preserve">Î³åÇï³É Ý»ñ¹ñáõÙÝ»ñ  ÑÇÙÝ³Ï³Ý ÙÇçáóÝ»ñáõÙ ¨ áã ÝÛáõÃ³Ï³Ý ³ÏïÇíÝ»ñáõÙ </t>
  </si>
  <si>
    <t>Ð»ï³Ó·í³Í Ñ³ñÏ³ÛÇÝ ³ÏïÇíÝ»ñ</t>
  </si>
  <si>
    <t>2.1</t>
  </si>
  <si>
    <t>´³ÝÏ»ñÇó ëï³óí³Í ÷áË³éáõÃÛáõÝÝ»ñ ¨ í³ñÏ»ñ</t>
  </si>
  <si>
    <t>2.2</t>
  </si>
  <si>
    <t>2.3</t>
  </si>
  <si>
    <t xml:space="preserve"> Ð³×³Ëáñ¹Ý»ñÇó Ý»ñ·ñ³íí³Í ÷áË³éáõÃÛáõÝÝ»ñ</t>
  </si>
  <si>
    <t xml:space="preserve"> ä³ñï³íáñáõÃÛáõÝÝ»ñ ÐÐ Ï³é³í³ñáõÃÛ³Ý ÝÏ³ïÙ³Ùµ</t>
  </si>
  <si>
    <t>ì³ñÏ³ÛÇÝ Ï³½Ù³Ï»ñåáõÃÛ³Ý ÏáÕÙÇó ÃáÕ³ñÏí³Í  ³ñÅ»ÃÕÃ»ñ</t>
  </si>
  <si>
    <t>2.9</t>
  </si>
  <si>
    <t>3.2</t>
  </si>
  <si>
    <t>3.2.1</t>
  </si>
  <si>
    <t>3.2.2</t>
  </si>
  <si>
    <t>3.3</t>
  </si>
  <si>
    <t>ì³ñÏ³ÛÇÝ Ï³½Ù³Ï»ñåáõÃÛ³Ý í³ñãáõÃÛ³Ý Ý³Ë³·³Ñ</t>
  </si>
  <si>
    <t>ºÝÃ³Ñ³í»Éí³Í 9</t>
  </si>
  <si>
    <t xml:space="preserve">  ¸ñ³Ù³Ï³Ý ÙÇçáóÝ»ñÇ Ñáëù»ñÇ í»ñ³µ»ñÛ³É (Ò¨ 9)</t>
  </si>
  <si>
    <t>Ü»ñ·ñ³íí³Í í³ñÏ»ñÇ ³í»É³óáõÙ (Ýí³½áõÙ)</t>
  </si>
  <si>
    <t>²é¨ïñ³ÛÇÝ Ýå³ï³Ïáí å³ÑíáÕ ¨ í³×³éùÇ Ñ³Ù³ñ Ù³ïã»ÉÇ ³ñÅ»ÃÕÃ»ñÇ Ýí³½áõÙ (³í»É³óáõÙ)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</si>
  <si>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</si>
  <si>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</si>
  <si>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ØÇÝã¨ Ù³ñÙ³Ý Å³ÙÏ»ïÁ å³ÑíáÕ ³ñÅ»ÃÕÃ»ñÇ Ýí³½áõÙ (³í»É³óáõÙ) </t>
  </si>
  <si>
    <t xml:space="preserve">3. ¸ñ³Ù³Ï³Ý ÙÇçáóÝ»ñÇ  ½áõï Ñáëù»ñ ýÇÝ³Ýë³Ï³Ý ·áñÍáõÝ»áõÃÛáõÝÇó </t>
  </si>
  <si>
    <t>´³ÝÏ»ñÇó ëï³óí³Í í³ñÏ»ñÇ ³í»É³óáõÙ (Ýí³½áõÙ)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</si>
  <si>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</si>
  <si>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</si>
  <si>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§31¦ ¹»Ïï»Ùµ»ñÇ  2007Ã.</t>
  </si>
  <si>
    <t xml:space="preserve"> Î. Ð³ÏáµÛ³Ý</t>
  </si>
  <si>
    <t xml:space="preserve">¶ÉË³íáñ Ñ³ßí³å³Ñ          </t>
  </si>
  <si>
    <t>Ð. ø»ßÇß-ÔáõÏ³ëÛ³Ý</t>
  </si>
  <si>
    <t xml:space="preserve">                                ºÝÃ³Ñ³í»Éí³Í 8</t>
  </si>
  <si>
    <t>§¾ÏáõÙ»ÝÇÏ ºÏ»Õ»ó³Ï³Ý öáË³ïí³Ï³Ý üáÝ¹¦ àõìÎ êäÀ,, ù. ¾çÙÇ³ÍÇÝ, ´³Õñ³ÙÛ³Ý 2</t>
  </si>
  <si>
    <t xml:space="preserve"> (í³ñÏ³ÛÇÝ Ï³½Ù³Ï»ñåáõÃÛ³Ý ³Ýí³ÝáõÙÁ ¨ ·ïÝí»Éáõ í³ÛñÁ)</t>
  </si>
  <si>
    <t>ê»÷³Ï³Ý Ï³åÇï³ÉÇ ï³ññ»ñÇ ³Ýí³ÝáõÙÁ</t>
  </si>
  <si>
    <t>Î³ÝáÝ³¹ñ³Ï³Ý Ï³åÇï³É</t>
  </si>
  <si>
    <t>¶ÉË³íáñ å³Ñáõëï</t>
  </si>
  <si>
    <t>ì»ñ³·Ý³Ñ³ïÙ³Ý å³Ñáõëï</t>
  </si>
  <si>
    <t>Îáõï³Ïí³Í ß³ÑáõÛÃ</t>
  </si>
  <si>
    <t>ÀÝ¹³Ù»ÝÁ</t>
  </si>
  <si>
    <t>Ðá¹í³ÍÝ»ñ</t>
  </si>
  <si>
    <t>ØÝ³óáñ¹Ý ³é 31 ¹»Ïï»Ùµ»ñÇ 2005Ã.</t>
  </si>
  <si>
    <t>Ð³ßí³å³Ñ³Ï³Ý Ñ³ßí³éÙ³Ý ù³Õ³ù³Ï³ÝáõÃÛ³Ý ÷á÷áËáõÃÛáõÝÝ»ñÇ ÁÝ¹Ñ³Ýáõñ ³ñ¹ÛáõÝùÁ ¨ ¿³Ï³Ý ëË³ÉÝ»ñÇ ×ß·ñïáõÙÁ</t>
  </si>
  <si>
    <t>ì»ñ³Ñ³ßí³ñÏí³Í ÙÝ³óáñ¹Á</t>
  </si>
  <si>
    <t>àõÕÕ³ÏÇáñ»Ý ë»÷³Ï³Ý Ï³åÇï³ÉáõÙ ×³Ý³ãí³Í »Ï³ÙáõïÝ»ñ ¨ íÝ³ëÝ»ñ</t>
  </si>
  <si>
    <t>Ü»ñ¹ñáõÙÝ»ñ Ï³ÝáÝ³¹ñ³Ï³Ý Ï³åÇï³ÉáõÙ</t>
  </si>
  <si>
    <t>Þ³Ñ³µ³ÅÇÝÝ»ñ</t>
  </si>
  <si>
    <t>¼áõï ß³ÑáõÛÃ/ íÝ³ë</t>
  </si>
  <si>
    <t>ØÝ³óáñ¹Ý ³é 31 ¹»Ïï.2006Ã.</t>
  </si>
  <si>
    <t>(·ÉË³íáñ ïÝûñ»Ý)                                                                          Î. Ð³ÏáµÛ³Ý</t>
  </si>
  <si>
    <t xml:space="preserve">    ¶ÉË³íáñ Ñ³ßí³å³Ñ`                                                    Ð. ø»ßÇß-ÔáõÏ³ëÛ³Ý</t>
  </si>
  <si>
    <t xml:space="preserve">             Ò¨ ÃÇí  30</t>
  </si>
  <si>
    <t>Ðð²ä²ð²ÎìàÔ Ð²ÞìºîìàôÂÚàôÜ</t>
  </si>
  <si>
    <t>ÐÇÙÝ³Ï³Ý ïÝï»ë³Ï³Ý ÝáñÙ³ïÇíÝ»ñÇ í»ñ³µ»ñÛ³É</t>
  </si>
  <si>
    <t>ì³ñÏ³ÛÇÝ Ï³½Ù³Ï»ñåáõÃÛ³Ý ³Ýí³ÝáõÙÁ</t>
  </si>
  <si>
    <t>§¾ÏáõÙ»ÝÇÏ ºÏ»Õ»ó³Ï³Ý öáË³ïí³Ï³Ý üáÝ¹¦ àõìÎ êäÀ</t>
  </si>
  <si>
    <t>²Ùë³ÃÇíÁ</t>
  </si>
  <si>
    <t xml:space="preserve"> -Çó</t>
  </si>
  <si>
    <t>(Ñ³½. ¹ñ³Ù)</t>
  </si>
  <si>
    <t>ÜáñÙ³ïÇíÝ»ñ</t>
  </si>
  <si>
    <t>ö³ëï³óÇ Ù»ÍáõÃÛáõÝÁ</t>
  </si>
  <si>
    <t xml:space="preserve"> Ð³Û³ëï³ÝÇ Ð³Ýñ³å»ïáõÃÛ³Ý  Ï»ÝïñáÝ³Ï³Ý µ³ÝÏÇ ë³ÑÙ³Ý³Í ÝáñÙ³ïÇíÇ ÃáõÛÉ³ïñ»ÉÇ Ù»ÍáõÃÛáõÝÁ</t>
  </si>
  <si>
    <t xml:space="preserve">Ð³ßí»ïáõ »é³ÙëÛ³ÏáõÙ Ë³ËïáõÙÝ»ñÇ ÃÇíÁ </t>
  </si>
  <si>
    <t>1</t>
  </si>
  <si>
    <t>2</t>
  </si>
  <si>
    <t>3</t>
  </si>
  <si>
    <t>4</t>
  </si>
  <si>
    <t>ì³ñÏ³ÛÇÝ Ï³½Ù³Ï»ñåáõÃÛ³Ý Ï³ÝáÝ³¹ñ³Ï³Ý Ï³åÇï³ÉÇ Ýí³½³·áõÛÝ ã³÷Á</t>
  </si>
  <si>
    <t>Ë³ËïáõÙ ³éÏ³ ã¿</t>
  </si>
  <si>
    <t>ÀÝ¹Ñ³Ýáõñ (ë»÷³Ï³Ý) Ï³åÇï³ÉÇ Ýí³½³·áõÛÝ ã³÷Á</t>
  </si>
  <si>
    <t>Ü11 ÁÝ¹Ñ³Ýáõñ Ï³åÇï³ÉÇ ¨ éÇëÏáí Ïßéí³Í ³ÏïÇíÝ»ñÇ ·áõÙ³ñÝ»ñÇ ÙÇç¨ ë³ÑÙ³Ý³ÛÇÝ Ñ³ñ³µ»ñ³ÏóáõÃÛ³Ý Ýí³½³·áõÛÝ ã³÷Á.</t>
  </si>
  <si>
    <t>Ø»Ï ÷áË³éáõÇ ·Íáí éÇëÏÇ ³é³í»É³·áõÛÝ ã³÷Á</t>
  </si>
  <si>
    <t xml:space="preserve">²ñï³ñÅáõÃ³ÛÇÝ Ñ³Ù³Ë³éÝ ¹ÇñùÇ ³é³í»É³·áõÛÝ ã³÷Á </t>
  </si>
  <si>
    <t xml:space="preserve">    ¶ÉË³íáñ Ñ³ßí³å³Ñ`                                                      Ð. ø»ßÇß-ÔáõÏ³ëÛ³Ý</t>
  </si>
  <si>
    <t xml:space="preserve">                           §31¦ ¹»Ïï»Ùµ»ñÇ  2007Ã.</t>
  </si>
  <si>
    <t>ØÝ³óáñ¹Ý ³é 31 ¹»Ïï»Ùµ»ñ 2007Ã.</t>
  </si>
  <si>
    <t>ØÝ³óáñ¹Ý ³é 31 ¹»Ïï»Ùµ»ñ 2006Ã.</t>
  </si>
  <si>
    <t xml:space="preserve">    §¾ÏáõÙ»ÝÇÏ ºÏ»Õ»ó³Ï³Ý öáË³ïí³Ï³Ý üáÝ¹¦ àõìÎ êäÀ, ù. ¾çÙÇ³ÍÇÝ, ´³Õñ³ÙÛ³Ý 2</t>
  </si>
  <si>
    <t>§¾ÏáõÙ»ÝÇÏ ºÏ»Õ»ó³Ï³Ý öáË³ïí³Ï³Ý üáÝ¹¦ àõìÎ êäÀ, ù. ¾çÙÇ³ÍÇÝ, ´³Õñ³ÙÛ³Ý 2</t>
  </si>
  <si>
    <t xml:space="preserve">  ê»÷³Ï³Ý Ï³åÇï³ÉáõÙ ÷á÷áËáõÃÛáõÝÝ»ñÇ Ù³ëÇÝ ÙÇç³ÝÏÛ³É Ñ³ßí»ïíáõÃÛáõÝ (Ò¨ 8)</t>
  </si>
  <si>
    <t>Î. Ð³ÏáµÛ³Ý</t>
  </si>
  <si>
    <r>
      <t>2007Ã. ¹»Ïï»Ùµ»ñÇ 31-Ç</t>
    </r>
    <r>
      <rPr>
        <sz val="10"/>
        <rFont val="Arial LatArm"/>
        <family val="2"/>
      </rPr>
      <t xml:space="preserve"> ¹ñáõÃÛ³Ùµ §¾ÏáõÙ»ÝÇÏ ºÏ»Õ»ó³Ï³Ý öáË³ïí³Ï³Ý üáÝ¹¦ àõìÎ êäÀ ³ßË³ïáÕÝ»ñÇ ÙÇçÇÝ </t>
    </r>
  </si>
  <si>
    <r>
      <t xml:space="preserve">»é³ÙëÛ³Ï³ÛÇÝ Ãí³ù³Ý³ÏÁ Ï³½ÙáõÙ ¿  </t>
    </r>
    <r>
      <rPr>
        <b/>
        <sz val="10"/>
        <rFont val="Arial LatArm"/>
        <family val="2"/>
      </rPr>
      <t>21 Ñá·Ç:</t>
    </r>
  </si>
  <si>
    <r>
      <t>(</t>
    </r>
    <r>
      <rPr>
        <sz val="9"/>
        <rFont val="Arial LatArm"/>
        <family val="2"/>
      </rPr>
      <t>í³ñÏ³ÛÇÝ Ï³½Ù³Ï»ñåáõÃÛ³Ý ³Ýí³ÝáõÙÁ ¨ ·ïÝí»Éáõ í³ÛñÁ</t>
    </r>
    <r>
      <rPr>
        <sz val="10"/>
        <rFont val="Arial LatArm"/>
        <family val="2"/>
      </rPr>
      <t>)</t>
    </r>
  </si>
  <si>
    <r>
      <t xml:space="preserve">§¾ÏáõÙ»ÝÇÏ ºÏ»Õ»ó³Ï³Ý öáË³ïí³Ï³Ý üáÝ¹¦ àõìÎ êäÀ Ï³ÝáÝ³¹ñáõÃÛ³Ý Ñ³Ù³Ó³ÛÝ Ï³½Ù³Ï»ñåáõÃÛáõÝÁ </t>
    </r>
    <r>
      <rPr>
        <b/>
        <sz val="10"/>
        <rFont val="Arial LatArm"/>
        <family val="2"/>
      </rPr>
      <t>Ññ³å³ñ³Ï³ÛÇÝ ûý»ñï³ÛÇÝ ÙÇçáóáí ÷áË³éáõÃÛáõÝÝ»ñ ãÇ Ý»ñ·ñ³íáõÙ</t>
    </r>
    <r>
      <rPr>
        <sz val="10"/>
        <rFont val="Arial LatArm"/>
        <family val="2"/>
      </rPr>
      <t>, Ñ»ï¨³µ³ñ §Ü</t>
    </r>
    <r>
      <rPr>
        <vertAlign val="subscript"/>
        <sz val="10"/>
        <rFont val="Arial LatArm"/>
        <family val="2"/>
      </rPr>
      <t>1</t>
    </r>
    <r>
      <rPr>
        <vertAlign val="superscript"/>
        <sz val="10"/>
        <rFont val="Arial LatArm"/>
        <family val="2"/>
      </rPr>
      <t>1</t>
    </r>
    <r>
      <rPr>
        <sz val="10"/>
        <rFont val="Arial LatArm"/>
        <family val="2"/>
      </rPr>
      <t xml:space="preserve"> ÁÝ¹Ñ³Ýáõñ Ï³åÇï³ÉÇ ¨ éÇëÏáí Ïßéí³Í ³ÏïÇíÝ»ñÇ ·áõÙ³ñÝ»ñÇ ÙÇç¨ ë³ÑÙ³Ý³ÛÇÝ Ñ³ñ³µ»ñ³ÏóáõÃÛ³Ý Ýí³½³·áõÛÝ ã³÷Á ¦, § Ø»Ï ÷áË³éáõÇ ·Íáí éÇëÏÇ ³é³í»É³·áõÛÝ ã³Á¦ ¨ § ²ñï³ñÅáõÃ³ÛÇÝ Ñ³Ù³Ë³éÝ ¹ñÇùÇ ³é³í»É³·áõÛÝ ã³÷Á¦ ïÝï»ë³Ï³Ý ÝáñÙ³ïÇíÝ»ñÁ Ï³½Ù³Ï»ñåáõÃÛ³Ý íñ³ ã»Ý ï³ñ³ÍíáõÙ: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</si>
</sst>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СнЗб&quot;\ #,##0_-;&quot;СнЗб&quot;\ #,##0\-"/>
    <numFmt numFmtId="173" formatCode="&quot;СнЗб&quot;\ #,##0_-;[Red]&quot;СнЗб&quot;\ #,##0\-"/>
    <numFmt numFmtId="174" formatCode="&quot;СнЗб&quot;\ #,##0.00_-;&quot;СнЗб&quot;\ #,##0.00\-"/>
    <numFmt numFmtId="175" formatCode="&quot;СнЗб&quot;\ #,##0.00_-;[Red]&quot;СнЗб&quot;\ #,##0.00\-"/>
    <numFmt numFmtId="176" formatCode="_-&quot;СнЗб&quot;\ * #,##0_-;_-&quot;СнЗб&quot;\ * #,##0\-;_-&quot;СнЗб&quot;\ * &quot;-&quot;_-;_-@_-"/>
    <numFmt numFmtId="177" formatCode="_-* #,##0_-;_-* #,##0\-;_-* &quot;-&quot;_-;_-@_-"/>
    <numFmt numFmtId="178" formatCode="_-&quot;СнЗб&quot;\ * #,##0.00_-;_-&quot;СнЗб&quot;\ * #,##0.00\-;_-&quot;СнЗб&quot;\ * &quot;-&quot;??_-;_-@_-"/>
    <numFmt numFmtId="179" formatCode="_-* #,##0.00_-;_-* #,##0.00\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.0%"/>
    <numFmt numFmtId="195" formatCode="0.000"/>
    <numFmt numFmtId="196" formatCode="0.0"/>
    <numFmt numFmtId="197" formatCode="0.0000"/>
    <numFmt numFmtId="198" formatCode="#,##0.0"/>
    <numFmt numFmtId="199" formatCode="#,##0.000"/>
    <numFmt numFmtId="200" formatCode="_(* #,##0.0_);_(* \(#,##0.0\);_(* &quot;-&quot;??_);_(@_)"/>
    <numFmt numFmtId="201" formatCode="_(* #,##0_);_(* \(#,##0\);_(* &quot;-&quot;??_);_(@_)"/>
    <numFmt numFmtId="202" formatCode="0.00_);\(0.00\)"/>
    <numFmt numFmtId="203" formatCode="0.0_);\(0.0\)"/>
    <numFmt numFmtId="204" formatCode="#,##0&quot;ð.&quot;;\-#,##0&quot;ð.&quot;"/>
    <numFmt numFmtId="205" formatCode="#,##0&quot;ð.&quot;;[Red]\-#,##0&quot;ð.&quot;"/>
    <numFmt numFmtId="206" formatCode="#,##0.00&quot;ð.&quot;;\-#,##0.00&quot;ð.&quot;"/>
    <numFmt numFmtId="207" formatCode="#,##0.00&quot;ð.&quot;;[Red]\-#,##0.00&quot;ð.&quot;"/>
    <numFmt numFmtId="208" formatCode="_-* #,##0&quot;ð.&quot;_-;\-* #,##0&quot;ð.&quot;_-;_-* &quot;-&quot;&quot;ð.&quot;_-;_-@_-"/>
    <numFmt numFmtId="209" formatCode="_-* #,##0_ð_._-;\-* #,##0_ð_._-;_-* &quot;-&quot;_ð_._-;_-@_-"/>
    <numFmt numFmtId="210" formatCode="_-* #,##0.00&quot;ð.&quot;_-;\-* #,##0.00&quot;ð.&quot;_-;_-* &quot;-&quot;??&quot;ð.&quot;_-;_-@_-"/>
    <numFmt numFmtId="211" formatCode="_-* #,##0.00_ð_._-;\-* #,##0.00_ð_._-;_-* &quot;-&quot;??_ð_._-;_-@_-"/>
    <numFmt numFmtId="212" formatCode="[$-409]dd\ mmmm\,\ yyyy"/>
  </numFmts>
  <fonts count="64">
    <font>
      <sz val="10"/>
      <name val="Arial"/>
      <family val="0"/>
    </font>
    <font>
      <sz val="10"/>
      <name val="Times LatRus"/>
      <family val="0"/>
    </font>
    <font>
      <u val="single"/>
      <sz val="10"/>
      <color indexed="36"/>
      <name val="Times LatRus"/>
      <family val="0"/>
    </font>
    <font>
      <u val="single"/>
      <sz val="10"/>
      <color indexed="12"/>
      <name val="Times LatRus"/>
      <family val="0"/>
    </font>
    <font>
      <sz val="10"/>
      <name val="Arial Armenian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LatArm"/>
      <family val="2"/>
    </font>
    <font>
      <b/>
      <i/>
      <sz val="9"/>
      <name val="Arial LatArm"/>
      <family val="2"/>
    </font>
    <font>
      <sz val="8"/>
      <name val="Arial LatArm"/>
      <family val="2"/>
    </font>
    <font>
      <b/>
      <i/>
      <u val="single"/>
      <sz val="9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sz val="11"/>
      <name val="Arial LatArm"/>
      <family val="2"/>
    </font>
    <font>
      <b/>
      <sz val="10"/>
      <name val="Arial LatArm"/>
      <family val="2"/>
    </font>
    <font>
      <b/>
      <u val="single"/>
      <sz val="12"/>
      <name val="Arial LatArm"/>
      <family val="2"/>
    </font>
    <font>
      <sz val="9"/>
      <name val="Arial LatArm"/>
      <family val="2"/>
    </font>
    <font>
      <i/>
      <sz val="9"/>
      <name val="Arial LatArm"/>
      <family val="2"/>
    </font>
    <font>
      <b/>
      <sz val="9"/>
      <name val="Arial LatArm"/>
      <family val="2"/>
    </font>
    <font>
      <b/>
      <sz val="13"/>
      <name val="Arial LatArm"/>
      <family val="2"/>
    </font>
    <font>
      <i/>
      <sz val="8"/>
      <name val="Arial LatArm"/>
      <family val="2"/>
    </font>
    <font>
      <b/>
      <sz val="8"/>
      <name val="Arial LatArm"/>
      <family val="2"/>
    </font>
    <font>
      <b/>
      <u val="single"/>
      <sz val="11"/>
      <name val="Arial LatArm"/>
      <family val="2"/>
    </font>
    <font>
      <i/>
      <sz val="10"/>
      <name val="Arial LatArm"/>
      <family val="2"/>
    </font>
    <font>
      <sz val="12"/>
      <name val="Arial LatArm"/>
      <family val="2"/>
    </font>
    <font>
      <b/>
      <i/>
      <u val="single"/>
      <sz val="10"/>
      <name val="Arial LatArm"/>
      <family val="2"/>
    </font>
    <font>
      <sz val="14"/>
      <name val="Arial LatArm"/>
      <family val="2"/>
    </font>
    <font>
      <b/>
      <i/>
      <u val="single"/>
      <sz val="12"/>
      <name val="Arial LatArm"/>
      <family val="2"/>
    </font>
    <font>
      <i/>
      <u val="single"/>
      <sz val="12"/>
      <name val="Arial LatArm"/>
      <family val="2"/>
    </font>
    <font>
      <vertAlign val="subscript"/>
      <sz val="10"/>
      <name val="Arial LatArm"/>
      <family val="2"/>
    </font>
    <font>
      <vertAlign val="superscript"/>
      <sz val="1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57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0" xfId="57" applyFont="1" applyFill="1" applyBorder="1" applyAlignment="1">
      <alignment horizontal="center"/>
      <protection/>
    </xf>
    <xf numFmtId="0" fontId="27" fillId="0" borderId="0" xfId="57" applyFont="1" applyFill="1" applyBorder="1" applyAlignment="1">
      <alignment horizontal="center"/>
      <protection/>
    </xf>
    <xf numFmtId="0" fontId="28" fillId="0" borderId="0" xfId="57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center"/>
      <protection/>
    </xf>
    <xf numFmtId="0" fontId="30" fillId="0" borderId="0" xfId="60" applyFont="1" applyBorder="1" applyAlignment="1">
      <alignment horizontal="center"/>
      <protection/>
    </xf>
    <xf numFmtId="49" fontId="23" fillId="0" borderId="0" xfId="60" applyNumberFormat="1" applyFont="1" applyBorder="1" applyAlignment="1">
      <alignment horizontal="left"/>
      <protection/>
    </xf>
    <xf numFmtId="0" fontId="23" fillId="0" borderId="0" xfId="60" applyFont="1" applyBorder="1">
      <alignment/>
      <protection/>
    </xf>
    <xf numFmtId="0" fontId="31" fillId="0" borderId="0" xfId="61" applyFont="1" applyAlignment="1">
      <alignment/>
      <protection/>
    </xf>
    <xf numFmtId="0" fontId="32" fillId="0" borderId="0" xfId="57" applyFont="1" applyFill="1" applyBorder="1" applyAlignment="1">
      <alignment horizontal="center"/>
      <protection/>
    </xf>
    <xf numFmtId="0" fontId="23" fillId="0" borderId="0" xfId="57" applyFont="1" applyFill="1" applyBorder="1" applyAlignment="1">
      <alignment vertical="top" wrapText="1"/>
      <protection/>
    </xf>
    <xf numFmtId="0" fontId="33" fillId="0" borderId="0" xfId="57" applyFont="1" applyFill="1" applyBorder="1" applyAlignment="1">
      <alignment horizontal="right"/>
      <protection/>
    </xf>
    <xf numFmtId="49" fontId="28" fillId="0" borderId="10" xfId="57" applyNumberFormat="1" applyFont="1" applyFill="1" applyBorder="1" applyAlignment="1">
      <alignment horizontal="center" vertical="center" wrapText="1"/>
      <protection/>
    </xf>
    <xf numFmtId="0" fontId="34" fillId="0" borderId="10" xfId="61" applyFont="1" applyBorder="1" applyAlignment="1">
      <alignment horizontal="left" vertical="top" wrapText="1"/>
      <protection/>
    </xf>
    <xf numFmtId="0" fontId="23" fillId="0" borderId="0" xfId="57" applyFont="1" applyFill="1" applyAlignment="1">
      <alignment vertical="top" wrapText="1"/>
      <protection/>
    </xf>
    <xf numFmtId="0" fontId="34" fillId="0" borderId="11" xfId="57" applyFont="1" applyFill="1" applyBorder="1" applyAlignment="1">
      <alignment vertical="top" wrapText="1"/>
      <protection/>
    </xf>
    <xf numFmtId="37" fontId="28" fillId="0" borderId="12" xfId="57" applyNumberFormat="1" applyFont="1" applyFill="1" applyBorder="1" applyAlignment="1" applyProtection="1">
      <alignment horizontal="center" vertical="top" wrapText="1"/>
      <protection/>
    </xf>
    <xf numFmtId="0" fontId="24" fillId="0" borderId="13" xfId="57" applyFont="1" applyFill="1" applyBorder="1" applyAlignment="1">
      <alignment vertical="top" wrapText="1"/>
      <protection/>
    </xf>
    <xf numFmtId="37" fontId="29" fillId="0" borderId="12" xfId="57" applyNumberFormat="1" applyFont="1" applyFill="1" applyBorder="1" applyAlignment="1" applyProtection="1">
      <alignment horizontal="center" vertical="top" wrapText="1"/>
      <protection/>
    </xf>
    <xf numFmtId="0" fontId="32" fillId="0" borderId="14" xfId="57" applyFont="1" applyFill="1" applyBorder="1" applyAlignment="1">
      <alignment horizontal="left" vertical="top" wrapText="1"/>
      <protection/>
    </xf>
    <xf numFmtId="3" fontId="29" fillId="0" borderId="12" xfId="57" applyNumberFormat="1" applyFont="1" applyFill="1" applyBorder="1" applyAlignment="1" applyProtection="1">
      <alignment horizontal="center" vertical="top" wrapText="1"/>
      <protection/>
    </xf>
    <xf numFmtId="0" fontId="32" fillId="0" borderId="14" xfId="57" applyFont="1" applyFill="1" applyBorder="1" applyAlignment="1">
      <alignment vertical="top" wrapText="1"/>
      <protection/>
    </xf>
    <xf numFmtId="0" fontId="32" fillId="0" borderId="13" xfId="57" applyFont="1" applyFill="1" applyBorder="1" applyAlignment="1">
      <alignment vertical="top" wrapText="1"/>
      <protection/>
    </xf>
    <xf numFmtId="37" fontId="23" fillId="0" borderId="0" xfId="0" applyNumberFormat="1" applyFont="1" applyAlignment="1">
      <alignment/>
    </xf>
    <xf numFmtId="0" fontId="24" fillId="0" borderId="13" xfId="57" applyFont="1" applyFill="1" applyBorder="1" applyAlignment="1">
      <alignment horizontal="left" vertical="top" wrapText="1"/>
      <protection/>
    </xf>
    <xf numFmtId="0" fontId="32" fillId="0" borderId="13" xfId="57" applyFont="1" applyFill="1" applyBorder="1" applyAlignment="1">
      <alignment horizontal="left" vertical="top" wrapText="1"/>
      <protection/>
    </xf>
    <xf numFmtId="0" fontId="32" fillId="0" borderId="14" xfId="57" applyFont="1" applyFill="1" applyBorder="1" applyAlignment="1" quotePrefix="1">
      <alignment horizontal="left" vertical="top" wrapText="1"/>
      <protection/>
    </xf>
    <xf numFmtId="3" fontId="32" fillId="0" borderId="14" xfId="57" applyNumberFormat="1" applyFont="1" applyFill="1" applyBorder="1" applyAlignment="1" applyProtection="1">
      <alignment horizontal="center" vertical="top" wrapText="1"/>
      <protection locked="0"/>
    </xf>
    <xf numFmtId="3" fontId="28" fillId="0" borderId="15" xfId="57" applyNumberFormat="1" applyFont="1" applyFill="1" applyBorder="1" applyAlignment="1" applyProtection="1">
      <alignment horizontal="center" vertical="top" wrapText="1"/>
      <protection locked="0"/>
    </xf>
    <xf numFmtId="37" fontId="29" fillId="0" borderId="16" xfId="57" applyNumberFormat="1" applyFont="1" applyFill="1" applyBorder="1" applyAlignment="1" applyProtection="1">
      <alignment horizontal="center" vertical="top" wrapText="1"/>
      <protection/>
    </xf>
    <xf numFmtId="3" fontId="28" fillId="0" borderId="12" xfId="57" applyNumberFormat="1" applyFont="1" applyFill="1" applyBorder="1" applyAlignment="1" applyProtection="1">
      <alignment horizontal="center" vertical="top" wrapText="1"/>
      <protection/>
    </xf>
    <xf numFmtId="3" fontId="30" fillId="0" borderId="11" xfId="57" applyNumberFormat="1" applyFont="1" applyFill="1" applyBorder="1" applyAlignment="1" applyProtection="1">
      <alignment horizontal="center" vertical="top" wrapText="1"/>
      <protection/>
    </xf>
    <xf numFmtId="3" fontId="29" fillId="0" borderId="15" xfId="57" applyNumberFormat="1" applyFont="1" applyFill="1" applyBorder="1" applyAlignment="1" applyProtection="1">
      <alignment horizontal="center" vertical="top" wrapText="1"/>
      <protection locked="0"/>
    </xf>
    <xf numFmtId="37" fontId="32" fillId="0" borderId="12" xfId="57" applyNumberFormat="1" applyFont="1" applyFill="1" applyBorder="1" applyAlignment="1" applyProtection="1">
      <alignment horizontal="center" vertical="top" wrapText="1"/>
      <protection/>
    </xf>
    <xf numFmtId="0" fontId="32" fillId="0" borderId="17" xfId="57" applyFont="1" applyFill="1" applyBorder="1" applyAlignment="1">
      <alignment vertical="top" wrapText="1"/>
      <protection/>
    </xf>
    <xf numFmtId="3" fontId="29" fillId="0" borderId="18" xfId="57" applyNumberFormat="1" applyFont="1" applyFill="1" applyBorder="1" applyAlignment="1" applyProtection="1">
      <alignment horizontal="center" vertical="top" wrapText="1"/>
      <protection locked="0"/>
    </xf>
    <xf numFmtId="0" fontId="32" fillId="0" borderId="16" xfId="57" applyFont="1" applyFill="1" applyBorder="1" applyAlignment="1">
      <alignment vertical="top" wrapText="1"/>
      <protection/>
    </xf>
    <xf numFmtId="3" fontId="29" fillId="0" borderId="19" xfId="57" applyNumberFormat="1" applyFont="1" applyFill="1" applyBorder="1" applyAlignment="1" applyProtection="1">
      <alignment horizontal="center" vertical="top" wrapText="1"/>
      <protection locked="0"/>
    </xf>
    <xf numFmtId="3" fontId="32" fillId="0" borderId="16" xfId="57" applyNumberFormat="1" applyFont="1" applyFill="1" applyBorder="1" applyAlignment="1" applyProtection="1">
      <alignment horizontal="center" vertical="top" wrapText="1"/>
      <protection locked="0"/>
    </xf>
    <xf numFmtId="3" fontId="28" fillId="0" borderId="20" xfId="57" applyNumberFormat="1" applyFont="1" applyFill="1" applyBorder="1" applyAlignment="1" applyProtection="1">
      <alignment horizontal="center" vertical="top" wrapText="1"/>
      <protection/>
    </xf>
    <xf numFmtId="3" fontId="34" fillId="0" borderId="14" xfId="57" applyNumberFormat="1" applyFont="1" applyFill="1" applyBorder="1" applyAlignment="1" applyProtection="1">
      <alignment horizontal="center" vertical="top" wrapText="1"/>
      <protection/>
    </xf>
    <xf numFmtId="3" fontId="32" fillId="0" borderId="17" xfId="57" applyNumberFormat="1" applyFont="1" applyFill="1" applyBorder="1" applyAlignment="1" applyProtection="1">
      <alignment horizontal="center" vertical="top" wrapText="1"/>
      <protection locked="0"/>
    </xf>
    <xf numFmtId="37" fontId="32" fillId="0" borderId="21" xfId="57" applyNumberFormat="1" applyFont="1" applyFill="1" applyBorder="1" applyAlignment="1" applyProtection="1">
      <alignment horizontal="center" vertical="top" wrapText="1"/>
      <protection/>
    </xf>
    <xf numFmtId="0" fontId="32" fillId="0" borderId="22" xfId="57" applyFont="1" applyFill="1" applyBorder="1" applyAlignment="1">
      <alignment horizontal="left" vertical="top" wrapText="1"/>
      <protection/>
    </xf>
    <xf numFmtId="37" fontId="29" fillId="0" borderId="11" xfId="57" applyNumberFormat="1" applyFont="1" applyFill="1" applyBorder="1" applyAlignment="1" applyProtection="1">
      <alignment horizontal="center" vertical="top" wrapText="1"/>
      <protection/>
    </xf>
    <xf numFmtId="37" fontId="32" fillId="0" borderId="23" xfId="57" applyNumberFormat="1" applyFont="1" applyFill="1" applyBorder="1" applyAlignment="1" applyProtection="1">
      <alignment horizontal="center" vertical="top" wrapText="1"/>
      <protection/>
    </xf>
    <xf numFmtId="0" fontId="32" fillId="0" borderId="24" xfId="57" applyFont="1" applyFill="1" applyBorder="1" applyAlignment="1">
      <alignment horizontal="left" vertical="top" wrapText="1"/>
      <protection/>
    </xf>
    <xf numFmtId="0" fontId="34" fillId="0" borderId="10" xfId="57" applyFont="1" applyFill="1" applyBorder="1" applyAlignment="1">
      <alignment vertical="top" wrapText="1"/>
      <protection/>
    </xf>
    <xf numFmtId="3" fontId="28" fillId="0" borderId="25" xfId="57" applyNumberFormat="1" applyFont="1" applyFill="1" applyBorder="1" applyAlignment="1" applyProtection="1">
      <alignment horizontal="center" vertical="top" wrapText="1"/>
      <protection/>
    </xf>
    <xf numFmtId="0" fontId="32" fillId="0" borderId="26" xfId="57" applyFont="1" applyFill="1" applyBorder="1" applyAlignment="1">
      <alignment vertical="top" wrapText="1"/>
      <protection/>
    </xf>
    <xf numFmtId="3" fontId="28" fillId="0" borderId="26" xfId="57" applyNumberFormat="1" applyFont="1" applyFill="1" applyBorder="1" applyAlignment="1" applyProtection="1">
      <alignment horizontal="center" vertical="top" wrapText="1"/>
      <protection locked="0"/>
    </xf>
    <xf numFmtId="3" fontId="30" fillId="0" borderId="26" xfId="57" applyNumberFormat="1" applyFont="1" applyFill="1" applyBorder="1" applyAlignment="1" applyProtection="1">
      <alignment horizontal="center" vertical="top" wrapText="1"/>
      <protection locked="0"/>
    </xf>
    <xf numFmtId="0" fontId="32" fillId="0" borderId="27" xfId="57" applyFont="1" applyFill="1" applyBorder="1" applyAlignment="1">
      <alignment vertical="top" wrapText="1"/>
      <protection/>
    </xf>
    <xf numFmtId="3" fontId="28" fillId="0" borderId="27" xfId="57" applyNumberFormat="1" applyFont="1" applyFill="1" applyBorder="1" applyAlignment="1" applyProtection="1">
      <alignment horizontal="center" vertical="top" wrapText="1"/>
      <protection/>
    </xf>
    <xf numFmtId="0" fontId="30" fillId="0" borderId="0" xfId="0" applyFont="1" applyAlignment="1">
      <alignment horizontal="left" indent="12"/>
    </xf>
    <xf numFmtId="0" fontId="29" fillId="0" borderId="0" xfId="0" applyFont="1" applyAlignment="1">
      <alignment/>
    </xf>
    <xf numFmtId="0" fontId="23" fillId="0" borderId="0" xfId="61" applyFont="1">
      <alignment/>
      <protection/>
    </xf>
    <xf numFmtId="0" fontId="24" fillId="0" borderId="0" xfId="61" applyFont="1" applyAlignment="1">
      <alignment horizontal="center"/>
      <protection/>
    </xf>
    <xf numFmtId="0" fontId="25" fillId="0" borderId="0" xfId="61" applyFont="1" applyAlignment="1">
      <alignment horizontal="center"/>
      <protection/>
    </xf>
    <xf numFmtId="0" fontId="26" fillId="0" borderId="0" xfId="61" applyFont="1" applyAlignment="1">
      <alignment horizontal="center"/>
      <protection/>
    </xf>
    <xf numFmtId="0" fontId="35" fillId="0" borderId="0" xfId="61" applyFont="1" applyAlignment="1">
      <alignment horizontal="center"/>
      <protection/>
    </xf>
    <xf numFmtId="0" fontId="28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32" fillId="0" borderId="0" xfId="61" applyFont="1" applyAlignment="1">
      <alignment horizontal="center"/>
      <protection/>
    </xf>
    <xf numFmtId="0" fontId="30" fillId="0" borderId="0" xfId="6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25" fillId="0" borderId="0" xfId="61" applyFont="1" applyBorder="1" applyAlignment="1">
      <alignment horizontal="center"/>
      <protection/>
    </xf>
    <xf numFmtId="0" fontId="25" fillId="0" borderId="0" xfId="61" applyFont="1" applyBorder="1" applyAlignment="1">
      <alignment horizontal="center"/>
      <protection/>
    </xf>
    <xf numFmtId="0" fontId="36" fillId="0" borderId="0" xfId="61" applyFont="1" applyAlignment="1">
      <alignment horizontal="right"/>
      <protection/>
    </xf>
    <xf numFmtId="0" fontId="34" fillId="0" borderId="10" xfId="61" applyFont="1" applyBorder="1" applyAlignment="1">
      <alignment horizontal="center" vertical="center" wrapText="1"/>
      <protection/>
    </xf>
    <xf numFmtId="0" fontId="34" fillId="0" borderId="10" xfId="0" applyFont="1" applyBorder="1" applyAlignment="1">
      <alignment vertical="top" wrapText="1"/>
    </xf>
    <xf numFmtId="0" fontId="34" fillId="0" borderId="28" xfId="61" applyFont="1" applyBorder="1" applyAlignment="1">
      <alignment horizontal="center" vertical="top" wrapText="1"/>
      <protection/>
    </xf>
    <xf numFmtId="0" fontId="32" fillId="0" borderId="29" xfId="61" applyFont="1" applyBorder="1" applyAlignment="1">
      <alignment horizontal="center"/>
      <protection/>
    </xf>
    <xf numFmtId="3" fontId="23" fillId="0" borderId="30" xfId="61" applyNumberFormat="1" applyFont="1" applyBorder="1" applyAlignment="1">
      <alignment horizontal="center"/>
      <protection/>
    </xf>
    <xf numFmtId="0" fontId="23" fillId="0" borderId="31" xfId="61" applyFont="1" applyBorder="1" applyAlignment="1">
      <alignment horizontal="center"/>
      <protection/>
    </xf>
    <xf numFmtId="0" fontId="32" fillId="0" borderId="32" xfId="61" applyFont="1" applyBorder="1" applyAlignment="1">
      <alignment horizontal="center"/>
      <protection/>
    </xf>
    <xf numFmtId="37" fontId="23" fillId="0" borderId="33" xfId="61" applyNumberFormat="1" applyFont="1" applyFill="1" applyBorder="1" applyAlignment="1">
      <alignment horizontal="center"/>
      <protection/>
    </xf>
    <xf numFmtId="37" fontId="23" fillId="0" borderId="33" xfId="61" applyNumberFormat="1" applyFont="1" applyBorder="1" applyAlignment="1">
      <alignment horizontal="center"/>
      <protection/>
    </xf>
    <xf numFmtId="0" fontId="34" fillId="0" borderId="32" xfId="61" applyFont="1" applyBorder="1" applyAlignment="1">
      <alignment horizontal="center"/>
      <protection/>
    </xf>
    <xf numFmtId="3" fontId="30" fillId="0" borderId="33" xfId="61" applyNumberFormat="1" applyFont="1" applyBorder="1" applyAlignment="1">
      <alignment horizontal="center"/>
      <protection/>
    </xf>
    <xf numFmtId="0" fontId="23" fillId="0" borderId="33" xfId="61" applyFont="1" applyBorder="1" applyAlignment="1">
      <alignment horizontal="center"/>
      <protection/>
    </xf>
    <xf numFmtId="0" fontId="23" fillId="0" borderId="34" xfId="61" applyFont="1" applyBorder="1" applyAlignment="1">
      <alignment horizontal="center"/>
      <protection/>
    </xf>
    <xf numFmtId="3" fontId="23" fillId="0" borderId="33" xfId="61" applyNumberFormat="1" applyFont="1" applyBorder="1" applyAlignment="1">
      <alignment horizontal="center"/>
      <protection/>
    </xf>
    <xf numFmtId="37" fontId="30" fillId="0" borderId="33" xfId="61" applyNumberFormat="1" applyFont="1" applyBorder="1" applyAlignment="1">
      <alignment horizontal="center"/>
      <protection/>
    </xf>
    <xf numFmtId="0" fontId="23" fillId="0" borderId="32" xfId="61" applyFont="1" applyBorder="1" applyAlignment="1">
      <alignment horizontal="center"/>
      <protection/>
    </xf>
    <xf numFmtId="0" fontId="30" fillId="0" borderId="32" xfId="61" applyFont="1" applyBorder="1" applyAlignment="1">
      <alignment horizontal="center"/>
      <protection/>
    </xf>
    <xf numFmtId="0" fontId="32" fillId="0" borderId="35" xfId="61" applyFont="1" applyBorder="1" applyAlignment="1">
      <alignment horizontal="center"/>
      <protection/>
    </xf>
    <xf numFmtId="0" fontId="23" fillId="0" borderId="36" xfId="61" applyFont="1" applyBorder="1" applyAlignment="1">
      <alignment horizontal="center"/>
      <protection/>
    </xf>
    <xf numFmtId="0" fontId="23" fillId="0" borderId="36" xfId="61" applyFont="1" applyBorder="1">
      <alignment/>
      <protection/>
    </xf>
    <xf numFmtId="0" fontId="23" fillId="0" borderId="37" xfId="61" applyFont="1" applyBorder="1">
      <alignment/>
      <protection/>
    </xf>
    <xf numFmtId="0" fontId="23" fillId="0" borderId="38" xfId="61" applyFont="1" applyBorder="1">
      <alignment/>
      <protection/>
    </xf>
    <xf numFmtId="0" fontId="32" fillId="0" borderId="39" xfId="61" applyFont="1" applyBorder="1" applyAlignment="1">
      <alignment horizontal="center"/>
      <protection/>
    </xf>
    <xf numFmtId="0" fontId="23" fillId="0" borderId="40" xfId="61" applyFont="1" applyBorder="1" applyAlignment="1">
      <alignment horizontal="center"/>
      <protection/>
    </xf>
    <xf numFmtId="0" fontId="23" fillId="0" borderId="40" xfId="61" applyFont="1" applyBorder="1">
      <alignment/>
      <protection/>
    </xf>
    <xf numFmtId="0" fontId="23" fillId="0" borderId="41" xfId="61" applyFont="1" applyBorder="1">
      <alignment/>
      <protection/>
    </xf>
    <xf numFmtId="0" fontId="23" fillId="0" borderId="42" xfId="61" applyFont="1" applyBorder="1">
      <alignment/>
      <protection/>
    </xf>
    <xf numFmtId="0" fontId="34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37" fillId="0" borderId="0" xfId="0" applyFont="1" applyAlignment="1">
      <alignment/>
    </xf>
    <xf numFmtId="0" fontId="34" fillId="0" borderId="0" xfId="0" applyFont="1" applyBorder="1" applyAlignment="1">
      <alignment/>
    </xf>
    <xf numFmtId="0" fontId="30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3" fillId="0" borderId="0" xfId="58" applyFont="1">
      <alignment/>
      <protection/>
    </xf>
    <xf numFmtId="0" fontId="24" fillId="0" borderId="0" xfId="60" applyFont="1" applyBorder="1" applyAlignment="1">
      <alignment horizontal="center"/>
      <protection/>
    </xf>
    <xf numFmtId="0" fontId="25" fillId="0" borderId="0" xfId="58" applyFont="1" applyAlignment="1">
      <alignment horizontal="center"/>
      <protection/>
    </xf>
    <xf numFmtId="0" fontId="26" fillId="0" borderId="0" xfId="60" applyFont="1" applyBorder="1" applyAlignment="1">
      <alignment horizontal="center"/>
      <protection/>
    </xf>
    <xf numFmtId="0" fontId="35" fillId="0" borderId="0" xfId="0" applyFont="1" applyAlignment="1">
      <alignment horizontal="center"/>
    </xf>
    <xf numFmtId="0" fontId="38" fillId="0" borderId="0" xfId="61" applyFont="1" applyAlignment="1">
      <alignment/>
      <protection/>
    </xf>
    <xf numFmtId="0" fontId="23" fillId="0" borderId="0" xfId="60" applyFont="1" applyBorder="1" applyAlignment="1">
      <alignment horizontal="center"/>
      <protection/>
    </xf>
    <xf numFmtId="49" fontId="23" fillId="0" borderId="43" xfId="60" applyNumberFormat="1" applyFont="1" applyBorder="1" applyAlignment="1">
      <alignment horizontal="left"/>
      <protection/>
    </xf>
    <xf numFmtId="0" fontId="23" fillId="0" borderId="43" xfId="60" applyFont="1" applyBorder="1">
      <alignment/>
      <protection/>
    </xf>
    <xf numFmtId="0" fontId="39" fillId="0" borderId="43" xfId="60" applyFont="1" applyBorder="1" applyAlignment="1">
      <alignment horizontal="right"/>
      <protection/>
    </xf>
    <xf numFmtId="49" fontId="23" fillId="0" borderId="44" xfId="60" applyNumberFormat="1" applyFont="1" applyBorder="1" applyAlignment="1">
      <alignment horizontal="left" vertical="top" wrapText="1"/>
      <protection/>
    </xf>
    <xf numFmtId="0" fontId="30" fillId="0" borderId="45" xfId="60" applyFont="1" applyBorder="1" applyAlignment="1">
      <alignment horizontal="center" vertical="center" wrapText="1"/>
      <protection/>
    </xf>
    <xf numFmtId="0" fontId="30" fillId="0" borderId="45" xfId="60" applyFont="1" applyBorder="1" applyAlignment="1">
      <alignment horizontal="center" vertical="top" wrapText="1"/>
      <protection/>
    </xf>
    <xf numFmtId="0" fontId="30" fillId="0" borderId="46" xfId="60" applyFont="1" applyBorder="1" applyAlignment="1">
      <alignment horizontal="center" vertical="top" wrapText="1"/>
      <protection/>
    </xf>
    <xf numFmtId="49" fontId="30" fillId="0" borderId="47" xfId="60" applyNumberFormat="1" applyFont="1" applyBorder="1" applyAlignment="1">
      <alignment horizontal="left"/>
      <protection/>
    </xf>
    <xf numFmtId="0" fontId="30" fillId="0" borderId="48" xfId="60" applyFont="1" applyBorder="1">
      <alignment/>
      <protection/>
    </xf>
    <xf numFmtId="0" fontId="29" fillId="0" borderId="48" xfId="60" applyFont="1" applyBorder="1">
      <alignment/>
      <protection/>
    </xf>
    <xf numFmtId="0" fontId="23" fillId="0" borderId="49" xfId="60" applyFont="1" applyBorder="1">
      <alignment/>
      <protection/>
    </xf>
    <xf numFmtId="49" fontId="32" fillId="0" borderId="32" xfId="60" applyNumberFormat="1" applyFont="1" applyBorder="1" applyAlignment="1">
      <alignment horizontal="left"/>
      <protection/>
    </xf>
    <xf numFmtId="0" fontId="32" fillId="0" borderId="33" xfId="60" applyFont="1" applyBorder="1" applyAlignment="1">
      <alignment wrapText="1"/>
      <protection/>
    </xf>
    <xf numFmtId="3" fontId="29" fillId="0" borderId="33" xfId="60" applyNumberFormat="1" applyFont="1" applyBorder="1">
      <alignment/>
      <protection/>
    </xf>
    <xf numFmtId="3" fontId="23" fillId="0" borderId="50" xfId="60" applyNumberFormat="1" applyFont="1" applyBorder="1">
      <alignment/>
      <protection/>
    </xf>
    <xf numFmtId="0" fontId="32" fillId="0" borderId="33" xfId="60" applyFont="1" applyBorder="1">
      <alignment/>
      <protection/>
    </xf>
    <xf numFmtId="0" fontId="23" fillId="0" borderId="50" xfId="60" applyFont="1" applyBorder="1">
      <alignment/>
      <protection/>
    </xf>
    <xf numFmtId="0" fontId="29" fillId="0" borderId="33" xfId="60" applyFont="1" applyBorder="1">
      <alignment/>
      <protection/>
    </xf>
    <xf numFmtId="49" fontId="32" fillId="0" borderId="32" xfId="60" applyNumberFormat="1" applyFont="1" applyBorder="1" applyAlignment="1">
      <alignment horizontal="left" vertical="top"/>
      <protection/>
    </xf>
    <xf numFmtId="0" fontId="32" fillId="0" borderId="33" xfId="60" applyFont="1" applyBorder="1" applyAlignment="1">
      <alignment vertical="top" wrapText="1"/>
      <protection/>
    </xf>
    <xf numFmtId="3" fontId="29" fillId="0" borderId="33" xfId="60" applyNumberFormat="1" applyFont="1" applyFill="1" applyBorder="1">
      <alignment/>
      <protection/>
    </xf>
    <xf numFmtId="0" fontId="24" fillId="0" borderId="33" xfId="60" applyFont="1" applyBorder="1">
      <alignment/>
      <protection/>
    </xf>
    <xf numFmtId="3" fontId="28" fillId="0" borderId="33" xfId="60" applyNumberFormat="1" applyFont="1" applyBorder="1">
      <alignment/>
      <protection/>
    </xf>
    <xf numFmtId="3" fontId="28" fillId="0" borderId="50" xfId="60" applyNumberFormat="1" applyFont="1" applyBorder="1">
      <alignment/>
      <protection/>
    </xf>
    <xf numFmtId="49" fontId="34" fillId="0" borderId="32" xfId="60" applyNumberFormat="1" applyFont="1" applyBorder="1" applyAlignment="1">
      <alignment horizontal="left"/>
      <protection/>
    </xf>
    <xf numFmtId="0" fontId="34" fillId="0" borderId="33" xfId="60" applyFont="1" applyBorder="1">
      <alignment/>
      <protection/>
    </xf>
    <xf numFmtId="0" fontId="23" fillId="0" borderId="51" xfId="60" applyFont="1" applyBorder="1">
      <alignment/>
      <protection/>
    </xf>
    <xf numFmtId="3" fontId="29" fillId="0" borderId="50" xfId="60" applyNumberFormat="1" applyFont="1" applyBorder="1">
      <alignment/>
      <protection/>
    </xf>
    <xf numFmtId="0" fontId="33" fillId="0" borderId="33" xfId="60" applyFont="1" applyBorder="1">
      <alignment/>
      <protection/>
    </xf>
    <xf numFmtId="49" fontId="32" fillId="0" borderId="39" xfId="60" applyNumberFormat="1" applyFont="1" applyBorder="1" applyAlignment="1">
      <alignment horizontal="left"/>
      <protection/>
    </xf>
    <xf numFmtId="0" fontId="24" fillId="0" borderId="40" xfId="60" applyFont="1" applyBorder="1">
      <alignment/>
      <protection/>
    </xf>
    <xf numFmtId="3" fontId="28" fillId="0" borderId="40" xfId="60" applyNumberFormat="1" applyFont="1" applyBorder="1">
      <alignment/>
      <protection/>
    </xf>
    <xf numFmtId="3" fontId="28" fillId="0" borderId="42" xfId="60" applyNumberFormat="1" applyFont="1" applyBorder="1">
      <alignment/>
      <protection/>
    </xf>
    <xf numFmtId="166" fontId="23" fillId="0" borderId="0" xfId="0" applyNumberFormat="1" applyFont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4" fillId="0" borderId="52" xfId="0" applyFont="1" applyBorder="1" applyAlignment="1">
      <alignment vertical="top" wrapText="1"/>
    </xf>
    <xf numFmtId="0" fontId="34" fillId="0" borderId="53" xfId="0" applyFont="1" applyBorder="1" applyAlignment="1">
      <alignment vertical="top" wrapText="1"/>
    </xf>
    <xf numFmtId="0" fontId="34" fillId="0" borderId="54" xfId="0" applyFont="1" applyBorder="1" applyAlignment="1">
      <alignment vertical="top" wrapText="1"/>
    </xf>
    <xf numFmtId="0" fontId="23" fillId="0" borderId="55" xfId="0" applyFont="1" applyBorder="1" applyAlignment="1">
      <alignment vertical="top" wrapText="1"/>
    </xf>
    <xf numFmtId="0" fontId="32" fillId="0" borderId="54" xfId="0" applyFont="1" applyBorder="1" applyAlignment="1">
      <alignment vertical="top" wrapText="1"/>
    </xf>
    <xf numFmtId="0" fontId="23" fillId="0" borderId="55" xfId="0" applyFont="1" applyBorder="1" applyAlignment="1">
      <alignment horizontal="center" vertical="top" wrapText="1"/>
    </xf>
    <xf numFmtId="0" fontId="23" fillId="0" borderId="55" xfId="0" applyFont="1" applyBorder="1" applyAlignment="1">
      <alignment horizontal="right" vertical="top" wrapText="1"/>
    </xf>
    <xf numFmtId="3" fontId="23" fillId="0" borderId="55" xfId="0" applyNumberFormat="1" applyFont="1" applyBorder="1" applyAlignment="1">
      <alignment horizontal="right" vertical="top" wrapText="1"/>
    </xf>
    <xf numFmtId="37" fontId="23" fillId="0" borderId="55" xfId="0" applyNumberFormat="1" applyFont="1" applyBorder="1" applyAlignment="1">
      <alignment horizontal="right" vertical="top" wrapText="1"/>
    </xf>
    <xf numFmtId="0" fontId="42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0" fontId="40" fillId="0" borderId="0" xfId="59" applyFont="1" applyFill="1" applyAlignment="1">
      <alignment horizontal="centerContinuous"/>
      <protection/>
    </xf>
    <xf numFmtId="0" fontId="23" fillId="0" borderId="0" xfId="59" applyFont="1" applyFill="1">
      <alignment/>
      <protection/>
    </xf>
    <xf numFmtId="0" fontId="25" fillId="0" borderId="0" xfId="59" applyFont="1" applyFill="1" applyBorder="1" applyAlignment="1">
      <alignment horizontal="right"/>
      <protection/>
    </xf>
    <xf numFmtId="0" fontId="40" fillId="0" borderId="0" xfId="59" applyFont="1" applyFill="1" applyAlignment="1">
      <alignment horizontal="right"/>
      <protection/>
    </xf>
    <xf numFmtId="0" fontId="23" fillId="0" borderId="56" xfId="59" applyFont="1" applyFill="1" applyBorder="1" applyProtection="1">
      <alignment/>
      <protection locked="0"/>
    </xf>
    <xf numFmtId="0" fontId="23" fillId="0" borderId="0" xfId="59" applyFont="1" applyFill="1" applyBorder="1" applyProtection="1">
      <alignment/>
      <protection locked="0"/>
    </xf>
    <xf numFmtId="0" fontId="32" fillId="0" borderId="0" xfId="59" applyFont="1" applyFill="1" applyAlignment="1">
      <alignment horizontal="right"/>
      <protection/>
    </xf>
    <xf numFmtId="14" fontId="23" fillId="0" borderId="56" xfId="59" applyNumberFormat="1" applyFont="1" applyFill="1" applyBorder="1" applyProtection="1">
      <alignment/>
      <protection locked="0"/>
    </xf>
    <xf numFmtId="0" fontId="25" fillId="0" borderId="0" xfId="59" applyFont="1" applyFill="1" applyBorder="1" applyAlignment="1">
      <alignment horizontal="left"/>
      <protection/>
    </xf>
    <xf numFmtId="0" fontId="27" fillId="0" borderId="0" xfId="59" applyFont="1" applyFill="1" applyAlignment="1">
      <alignment horizontal="centerContinuous"/>
      <protection/>
    </xf>
    <xf numFmtId="0" fontId="32" fillId="0" borderId="0" xfId="59" applyFont="1" applyFill="1" applyBorder="1" applyAlignment="1">
      <alignment horizontal="right"/>
      <protection/>
    </xf>
    <xf numFmtId="49" fontId="27" fillId="0" borderId="22" xfId="59" applyNumberFormat="1" applyFont="1" applyFill="1" applyBorder="1" applyAlignment="1">
      <alignment horizontal="center" vertical="center" wrapText="1"/>
      <protection/>
    </xf>
    <xf numFmtId="49" fontId="32" fillId="0" borderId="22" xfId="59" applyNumberFormat="1" applyFont="1" applyFill="1" applyBorder="1" applyAlignment="1">
      <alignment horizontal="center" vertical="top" wrapText="1"/>
      <protection/>
    </xf>
    <xf numFmtId="49" fontId="32" fillId="0" borderId="57" xfId="59" applyNumberFormat="1" applyFont="1" applyFill="1" applyBorder="1" applyAlignment="1">
      <alignment horizontal="center" vertical="top" wrapText="1"/>
      <protection/>
    </xf>
    <xf numFmtId="49" fontId="43" fillId="33" borderId="58" xfId="59" applyNumberFormat="1" applyFont="1" applyFill="1" applyBorder="1" applyAlignment="1">
      <alignment horizontal="center" vertical="center" wrapText="1"/>
      <protection/>
    </xf>
    <xf numFmtId="49" fontId="44" fillId="33" borderId="59" xfId="59" applyNumberFormat="1" applyFont="1" applyFill="1" applyBorder="1" applyAlignment="1">
      <alignment horizontal="center" vertical="top" wrapText="1"/>
      <protection/>
    </xf>
    <xf numFmtId="49" fontId="44" fillId="33" borderId="60" xfId="59" applyNumberFormat="1" applyFont="1" applyFill="1" applyBorder="1" applyAlignment="1">
      <alignment horizontal="center" vertical="top" wrapText="1"/>
      <protection/>
    </xf>
    <xf numFmtId="49" fontId="44" fillId="33" borderId="61" xfId="59" applyNumberFormat="1" applyFont="1" applyFill="1" applyBorder="1" applyAlignment="1">
      <alignment horizontal="center" vertical="top" wrapText="1"/>
      <protection/>
    </xf>
    <xf numFmtId="49" fontId="23" fillId="0" borderId="24" xfId="59" applyNumberFormat="1" applyFont="1" applyFill="1" applyBorder="1" applyAlignment="1">
      <alignment vertical="center" wrapText="1"/>
      <protection/>
    </xf>
    <xf numFmtId="3" fontId="23" fillId="0" borderId="24" xfId="0" applyNumberFormat="1" applyFont="1" applyFill="1" applyBorder="1" applyAlignment="1" applyProtection="1">
      <alignment horizontal="center" wrapText="1"/>
      <protection locked="0"/>
    </xf>
    <xf numFmtId="3" fontId="23" fillId="0" borderId="62" xfId="0" applyNumberFormat="1" applyFont="1" applyFill="1" applyBorder="1" applyAlignment="1" applyProtection="1">
      <alignment horizontal="center" wrapText="1"/>
      <protection locked="0"/>
    </xf>
    <xf numFmtId="49" fontId="23" fillId="0" borderId="24" xfId="59" applyNumberFormat="1" applyFont="1" applyFill="1" applyBorder="1" applyAlignment="1" applyProtection="1">
      <alignment horizontal="right" vertical="top" wrapText="1"/>
      <protection locked="0"/>
    </xf>
    <xf numFmtId="49" fontId="23" fillId="0" borderId="10" xfId="59" applyNumberFormat="1" applyFont="1" applyFill="1" applyBorder="1" applyAlignment="1">
      <alignment horizontal="left" vertical="center" wrapText="1"/>
      <protection/>
    </xf>
    <xf numFmtId="3" fontId="23" fillId="0" borderId="10" xfId="0" applyNumberFormat="1" applyFont="1" applyFill="1" applyBorder="1" applyAlignment="1" applyProtection="1">
      <alignment horizontal="center" wrapText="1"/>
      <protection locked="0"/>
    </xf>
    <xf numFmtId="3" fontId="23" fillId="0" borderId="28" xfId="0" applyNumberFormat="1" applyFont="1" applyFill="1" applyBorder="1" applyAlignment="1" applyProtection="1">
      <alignment horizontal="center" wrapText="1"/>
      <protection locked="0"/>
    </xf>
    <xf numFmtId="0" fontId="23" fillId="0" borderId="10" xfId="59" applyFont="1" applyFill="1" applyBorder="1" applyAlignment="1">
      <alignment vertical="top" wrapText="1"/>
      <protection/>
    </xf>
    <xf numFmtId="194" fontId="23" fillId="0" borderId="10" xfId="0" applyNumberFormat="1" applyFont="1" applyFill="1" applyBorder="1" applyAlignment="1" applyProtection="1">
      <alignment horizontal="center"/>
      <protection locked="0"/>
    </xf>
    <xf numFmtId="194" fontId="23" fillId="0" borderId="28" xfId="0" applyNumberFormat="1" applyFont="1" applyFill="1" applyBorder="1" applyAlignment="1" applyProtection="1">
      <alignment horizontal="center" wrapText="1"/>
      <protection locked="0"/>
    </xf>
    <xf numFmtId="194" fontId="23" fillId="0" borderId="10" xfId="0" applyNumberFormat="1" applyFont="1" applyFill="1" applyBorder="1" applyAlignment="1" applyProtection="1">
      <alignment horizontal="center" wrapText="1"/>
      <protection locked="0"/>
    </xf>
    <xf numFmtId="0" fontId="23" fillId="0" borderId="10" xfId="59" applyFont="1" applyFill="1" applyBorder="1" applyAlignment="1">
      <alignment horizontal="left" vertical="top" wrapText="1"/>
      <protection/>
    </xf>
    <xf numFmtId="0" fontId="23" fillId="0" borderId="0" xfId="0" applyFont="1" applyAlignment="1">
      <alignment horizontal="justify" wrapText="1"/>
    </xf>
    <xf numFmtId="0" fontId="23" fillId="0" borderId="0" xfId="0" applyFont="1" applyAlignment="1">
      <alignment wrapText="1"/>
    </xf>
    <xf numFmtId="0" fontId="40" fillId="0" borderId="0" xfId="0" applyFont="1" applyAlignment="1">
      <alignment horizontal="justify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Sheet1" xfId="59"/>
    <cellStyle name="Normal_toxarkum" xfId="60"/>
    <cellStyle name="Normal_twxarkum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62"/>
  <sheetViews>
    <sheetView tabSelected="1" zoomScalePageLayoutView="0" workbookViewId="0" topLeftCell="B4">
      <selection activeCell="B9" sqref="B9"/>
    </sheetView>
  </sheetViews>
  <sheetFormatPr defaultColWidth="9.140625" defaultRowHeight="12.75"/>
  <cols>
    <col min="1" max="1" width="0.13671875" style="1" hidden="1" customWidth="1"/>
    <col min="2" max="2" width="74.140625" style="1" customWidth="1"/>
    <col min="3" max="3" width="20.421875" style="1" customWidth="1"/>
    <col min="4" max="4" width="20.57421875" style="1" customWidth="1"/>
    <col min="5" max="16384" width="9.140625" style="1" customWidth="1"/>
  </cols>
  <sheetData>
    <row r="1" ht="0.75" customHeight="1" hidden="1"/>
    <row r="2" ht="12.75" hidden="1"/>
    <row r="3" spans="2:5" ht="12.75" hidden="1">
      <c r="B3" s="2"/>
      <c r="C3" s="2"/>
      <c r="D3" s="2"/>
      <c r="E3" s="2"/>
    </row>
    <row r="4" spans="2:5" ht="12.75">
      <c r="B4" s="2"/>
      <c r="C4" s="2"/>
      <c r="D4" s="3" t="s">
        <v>134</v>
      </c>
      <c r="E4" s="2"/>
    </row>
    <row r="5" spans="2:5" ht="12.75">
      <c r="B5" s="4"/>
      <c r="C5" s="5"/>
      <c r="D5" s="5"/>
      <c r="E5" s="2"/>
    </row>
    <row r="6" spans="2:5" ht="12.75">
      <c r="B6" s="2"/>
      <c r="C6" s="2"/>
      <c r="D6" s="6"/>
      <c r="E6" s="2"/>
    </row>
    <row r="7" spans="2:5" ht="15.75">
      <c r="B7" s="7" t="s">
        <v>102</v>
      </c>
      <c r="C7" s="7"/>
      <c r="D7" s="7"/>
      <c r="E7" s="7"/>
    </row>
    <row r="8" spans="2:5" ht="14.25">
      <c r="B8" s="8" t="s">
        <v>135</v>
      </c>
      <c r="C8" s="8"/>
      <c r="D8" s="8"/>
      <c r="E8" s="8"/>
    </row>
    <row r="9" spans="2:5" ht="14.25">
      <c r="B9" s="9"/>
      <c r="C9" s="9"/>
      <c r="D9" s="9"/>
      <c r="E9" s="9"/>
    </row>
    <row r="10" spans="2:5" ht="12.75" customHeight="1">
      <c r="B10" s="10" t="s">
        <v>145</v>
      </c>
      <c r="C10" s="10"/>
      <c r="D10" s="10"/>
      <c r="E10" s="10"/>
    </row>
    <row r="11" spans="2:5" ht="12" customHeight="1">
      <c r="B11" s="11"/>
      <c r="C11" s="12"/>
      <c r="D11" s="12"/>
      <c r="E11" s="12"/>
    </row>
    <row r="12" spans="1:256" ht="15.75">
      <c r="A12" s="13" t="s">
        <v>195</v>
      </c>
      <c r="B12" s="13" t="s">
        <v>195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2:5" ht="12.75">
      <c r="B13" s="14" t="s">
        <v>107</v>
      </c>
      <c r="C13" s="14"/>
      <c r="D13" s="14"/>
      <c r="E13" s="14"/>
    </row>
    <row r="14" ht="4.5" customHeight="1"/>
    <row r="15" spans="2:5" ht="12.75">
      <c r="B15" s="15"/>
      <c r="C15" s="16"/>
      <c r="D15" s="16" t="s">
        <v>96</v>
      </c>
      <c r="E15" s="15"/>
    </row>
    <row r="16" spans="2:5" ht="47.25" customHeight="1">
      <c r="B16" s="17" t="s">
        <v>0</v>
      </c>
      <c r="C16" s="18" t="s">
        <v>52</v>
      </c>
      <c r="D16" s="18" t="s">
        <v>100</v>
      </c>
      <c r="E16" s="19"/>
    </row>
    <row r="17" spans="2:4" ht="14.25" customHeight="1">
      <c r="B17" s="20" t="s">
        <v>63</v>
      </c>
      <c r="C17" s="21">
        <f>C18+C26</f>
        <v>4213</v>
      </c>
      <c r="D17" s="21">
        <f>D18+D26</f>
        <v>-183084</v>
      </c>
    </row>
    <row r="18" spans="2:4" ht="26.25" customHeight="1">
      <c r="B18" s="22" t="s">
        <v>64</v>
      </c>
      <c r="C18" s="21">
        <f>SUM(C19:C25)</f>
        <v>52824</v>
      </c>
      <c r="D18" s="23">
        <f>SUM(D19:D25)</f>
        <v>14394</v>
      </c>
    </row>
    <row r="19" spans="2:4" ht="15" customHeight="1">
      <c r="B19" s="24" t="s">
        <v>85</v>
      </c>
      <c r="C19" s="25">
        <v>87386</v>
      </c>
      <c r="D19" s="23">
        <v>15668</v>
      </c>
    </row>
    <row r="20" spans="2:4" ht="14.25" customHeight="1">
      <c r="B20" s="24" t="s">
        <v>86</v>
      </c>
      <c r="C20" s="23">
        <v>-11379</v>
      </c>
      <c r="D20" s="23"/>
    </row>
    <row r="21" spans="2:4" ht="12" customHeight="1">
      <c r="B21" s="26" t="s">
        <v>19</v>
      </c>
      <c r="C21" s="25"/>
      <c r="D21" s="23"/>
    </row>
    <row r="22" spans="2:4" ht="13.5" customHeight="1">
      <c r="B22" s="27" t="s">
        <v>5</v>
      </c>
      <c r="C22" s="25"/>
      <c r="D22" s="23"/>
    </row>
    <row r="23" spans="2:4" ht="13.5" customHeight="1">
      <c r="B23" s="26" t="s">
        <v>2</v>
      </c>
      <c r="C23" s="23">
        <v>2632</v>
      </c>
      <c r="D23" s="23">
        <v>533</v>
      </c>
    </row>
    <row r="24" spans="2:4" ht="15" customHeight="1">
      <c r="B24" s="26" t="s">
        <v>3</v>
      </c>
      <c r="C24" s="23">
        <v>-18375</v>
      </c>
      <c r="D24" s="23">
        <v>-1516</v>
      </c>
    </row>
    <row r="25" spans="2:6" ht="13.5" customHeight="1">
      <c r="B25" s="26" t="s">
        <v>4</v>
      </c>
      <c r="C25" s="23">
        <v>-7440</v>
      </c>
      <c r="D25" s="23">
        <v>-291</v>
      </c>
      <c r="F25" s="28"/>
    </row>
    <row r="26" spans="2:4" ht="24.75" customHeight="1">
      <c r="B26" s="29" t="s">
        <v>62</v>
      </c>
      <c r="C26" s="21">
        <f>SUM(C27:C31)</f>
        <v>-48611</v>
      </c>
      <c r="D26" s="21">
        <f>SUM(D27:D31)</f>
        <v>-197478</v>
      </c>
    </row>
    <row r="27" spans="2:4" ht="16.5" customHeight="1">
      <c r="B27" s="30" t="s">
        <v>58</v>
      </c>
      <c r="C27" s="23">
        <v>-423486</v>
      </c>
      <c r="D27" s="23">
        <v>-196623</v>
      </c>
    </row>
    <row r="28" spans="2:4" ht="13.5" customHeight="1">
      <c r="B28" s="31" t="s">
        <v>136</v>
      </c>
      <c r="C28" s="23">
        <v>407147</v>
      </c>
      <c r="D28" s="32"/>
    </row>
    <row r="29" spans="2:4" ht="14.25" customHeight="1">
      <c r="B29" s="31" t="s">
        <v>137</v>
      </c>
      <c r="C29" s="33"/>
      <c r="D29" s="32"/>
    </row>
    <row r="30" spans="1:4" ht="12.75" customHeight="1">
      <c r="A30" s="1" t="s">
        <v>61</v>
      </c>
      <c r="B30" s="24" t="s">
        <v>138</v>
      </c>
      <c r="C30" s="33"/>
      <c r="D30" s="32"/>
    </row>
    <row r="31" spans="2:6" ht="15.75" customHeight="1">
      <c r="B31" s="24" t="s">
        <v>139</v>
      </c>
      <c r="C31" s="34">
        <f>-32272</f>
        <v>-32272</v>
      </c>
      <c r="D31" s="23">
        <v>-855</v>
      </c>
      <c r="F31" s="28"/>
    </row>
    <row r="32" spans="2:4" ht="15.75" customHeight="1">
      <c r="B32" s="20" t="s">
        <v>65</v>
      </c>
      <c r="C32" s="35">
        <f>SUM(C33:C38)</f>
        <v>-20935</v>
      </c>
      <c r="D32" s="36">
        <f>D36+D35</f>
        <v>-120</v>
      </c>
    </row>
    <row r="33" spans="2:4" ht="12.75" customHeight="1">
      <c r="B33" s="31" t="s">
        <v>140</v>
      </c>
      <c r="C33" s="37"/>
      <c r="D33" s="38"/>
    </row>
    <row r="34" spans="2:4" ht="12.75" customHeight="1">
      <c r="B34" s="26" t="s">
        <v>66</v>
      </c>
      <c r="C34" s="37"/>
      <c r="D34" s="32"/>
    </row>
    <row r="35" spans="2:4" ht="23.25" customHeight="1">
      <c r="B35" s="26" t="s">
        <v>84</v>
      </c>
      <c r="C35" s="23">
        <v>-9257</v>
      </c>
      <c r="D35" s="38"/>
    </row>
    <row r="36" spans="2:6" ht="17.25" customHeight="1">
      <c r="B36" s="26" t="s">
        <v>67</v>
      </c>
      <c r="C36" s="23">
        <v>-11678</v>
      </c>
      <c r="D36" s="23">
        <v>-120</v>
      </c>
      <c r="F36" s="28"/>
    </row>
    <row r="37" spans="2:3" ht="12.75" customHeight="1">
      <c r="B37" s="39" t="s">
        <v>68</v>
      </c>
      <c r="C37" s="40"/>
    </row>
    <row r="38" spans="2:4" ht="12" customHeight="1">
      <c r="B38" s="41" t="s">
        <v>69</v>
      </c>
      <c r="C38" s="42"/>
      <c r="D38" s="43"/>
    </row>
    <row r="39" spans="2:4" ht="14.25">
      <c r="B39" s="20" t="s">
        <v>141</v>
      </c>
      <c r="C39" s="44">
        <f>SUM(C40:C46)</f>
        <v>0</v>
      </c>
      <c r="D39" s="44">
        <f>SUM(D40:D46)</f>
        <v>200000</v>
      </c>
    </row>
    <row r="40" spans="2:4" ht="12.75" customHeight="1">
      <c r="B40" s="26" t="s">
        <v>6</v>
      </c>
      <c r="C40" s="44"/>
      <c r="D40" s="45"/>
    </row>
    <row r="41" spans="2:4" ht="12.75" customHeight="1">
      <c r="B41" s="26" t="s">
        <v>142</v>
      </c>
      <c r="C41" s="23"/>
      <c r="D41" s="38"/>
    </row>
    <row r="42" spans="2:4" ht="12.75" customHeight="1">
      <c r="B42" s="31" t="s">
        <v>7</v>
      </c>
      <c r="C42" s="37"/>
      <c r="D42" s="38"/>
    </row>
    <row r="43" spans="2:4" ht="24">
      <c r="B43" s="31" t="s">
        <v>143</v>
      </c>
      <c r="C43" s="33"/>
      <c r="D43" s="32"/>
    </row>
    <row r="44" spans="2:4" ht="14.25">
      <c r="B44" s="26" t="s">
        <v>144</v>
      </c>
      <c r="C44" s="37"/>
      <c r="D44" s="23">
        <v>200000</v>
      </c>
    </row>
    <row r="45" spans="2:4" ht="13.5" customHeight="1">
      <c r="B45" s="39" t="s">
        <v>101</v>
      </c>
      <c r="C45" s="40"/>
      <c r="D45" s="46"/>
    </row>
    <row r="46" spans="2:4" ht="12.75" customHeight="1">
      <c r="B46" s="39" t="s">
        <v>87</v>
      </c>
      <c r="C46" s="40"/>
      <c r="D46" s="47"/>
    </row>
    <row r="47" spans="2:4" ht="12.75" customHeight="1">
      <c r="B47" s="48" t="s">
        <v>90</v>
      </c>
      <c r="C47" s="49"/>
      <c r="D47" s="50"/>
    </row>
    <row r="48" spans="2:4" ht="14.25">
      <c r="B48" s="51"/>
      <c r="C48" s="49">
        <v>7</v>
      </c>
      <c r="D48" s="38"/>
    </row>
    <row r="49" spans="2:4" ht="14.25">
      <c r="B49" s="52" t="s">
        <v>21</v>
      </c>
      <c r="C49" s="53">
        <f>C39+C32+C17+C48</f>
        <v>-16715</v>
      </c>
      <c r="D49" s="53">
        <f>D39+D32+D17+D48</f>
        <v>16796</v>
      </c>
    </row>
    <row r="50" spans="2:4" ht="14.25" customHeight="1">
      <c r="B50" s="54" t="s">
        <v>91</v>
      </c>
      <c r="C50" s="55">
        <v>16796</v>
      </c>
      <c r="D50" s="56"/>
    </row>
    <row r="51" spans="2:4" ht="14.25" customHeight="1">
      <c r="B51" s="57" t="s">
        <v>92</v>
      </c>
      <c r="C51" s="58">
        <f>C49+C50</f>
        <v>81</v>
      </c>
      <c r="D51" s="58">
        <f>D49+D50</f>
        <v>16796</v>
      </c>
    </row>
    <row r="53" spans="1:2" ht="12.75">
      <c r="A53" s="59" t="s">
        <v>133</v>
      </c>
      <c r="B53" s="59"/>
    </row>
    <row r="54" spans="1:2" ht="12.75">
      <c r="A54" s="59" t="s">
        <v>167</v>
      </c>
      <c r="B54" s="59" t="s">
        <v>133</v>
      </c>
    </row>
    <row r="55" ht="12.75">
      <c r="B55" s="59" t="s">
        <v>167</v>
      </c>
    </row>
    <row r="56" spans="1:2" ht="12.75">
      <c r="A56" s="59" t="s">
        <v>191</v>
      </c>
      <c r="B56" s="59"/>
    </row>
    <row r="57" ht="12.75">
      <c r="B57" s="59" t="s">
        <v>191</v>
      </c>
    </row>
    <row r="58" spans="1:2" ht="12.75">
      <c r="A58" s="59" t="s">
        <v>133</v>
      </c>
      <c r="B58" s="59"/>
    </row>
    <row r="59" spans="1:2" ht="12.75">
      <c r="A59" s="59" t="s">
        <v>167</v>
      </c>
      <c r="B59" s="59"/>
    </row>
    <row r="61" spans="1:2" ht="12.75">
      <c r="A61" s="59" t="s">
        <v>191</v>
      </c>
      <c r="B61" s="59"/>
    </row>
    <row r="62" spans="2:4" ht="14.25">
      <c r="B62" s="60"/>
      <c r="C62" s="60"/>
      <c r="D62" s="60"/>
    </row>
  </sheetData>
  <sheetProtection/>
  <mergeCells count="6">
    <mergeCell ref="B47:B48"/>
    <mergeCell ref="B5:D5"/>
    <mergeCell ref="B10:E10"/>
    <mergeCell ref="B7:E7"/>
    <mergeCell ref="B8:E8"/>
    <mergeCell ref="B13:E13"/>
  </mergeCells>
  <printOptions/>
  <pageMargins left="0.37" right="0.25" top="0.5" bottom="0.28" header="0.5" footer="0.28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8"/>
  <sheetViews>
    <sheetView zoomScale="85" zoomScaleNormal="85" zoomScalePageLayoutView="0" workbookViewId="0" topLeftCell="A1">
      <selection activeCell="A1" sqref="A1:IV16384"/>
    </sheetView>
  </sheetViews>
  <sheetFormatPr defaultColWidth="9.00390625" defaultRowHeight="12.75"/>
  <cols>
    <col min="1" max="1" width="59.57421875" style="1" customWidth="1"/>
    <col min="2" max="2" width="10.8515625" style="1" customWidth="1"/>
    <col min="3" max="3" width="9.7109375" style="1" bestFit="1" customWidth="1"/>
    <col min="4" max="4" width="12.7109375" style="1" bestFit="1" customWidth="1"/>
    <col min="5" max="5" width="10.421875" style="1" hidden="1" customWidth="1"/>
    <col min="6" max="6" width="13.57421875" style="1" customWidth="1"/>
    <col min="7" max="7" width="20.57421875" style="1" customWidth="1"/>
    <col min="8" max="8" width="14.140625" style="1" customWidth="1"/>
    <col min="9" max="9" width="15.421875" style="1" customWidth="1"/>
    <col min="10" max="10" width="15.8515625" style="1" customWidth="1"/>
    <col min="11" max="11" width="23.00390625" style="1" customWidth="1"/>
    <col min="12" max="16384" width="9.00390625" style="1" customWidth="1"/>
  </cols>
  <sheetData>
    <row r="1" spans="1:6" ht="12.75">
      <c r="A1" s="61"/>
      <c r="B1" s="61"/>
      <c r="C1" s="61"/>
      <c r="D1" s="61"/>
      <c r="E1" s="61"/>
      <c r="F1" s="61"/>
    </row>
    <row r="2" spans="1:5" ht="12.75">
      <c r="A2" s="61"/>
      <c r="B2" s="61"/>
      <c r="C2" s="61"/>
      <c r="D2" s="62" t="s">
        <v>104</v>
      </c>
      <c r="E2" s="61"/>
    </row>
    <row r="3" spans="1:6" ht="12.75">
      <c r="A3" s="63"/>
      <c r="B3" s="63"/>
      <c r="C3" s="63"/>
      <c r="D3" s="63"/>
      <c r="E3" s="63"/>
      <c r="F3" s="63"/>
    </row>
    <row r="4" spans="1:5" ht="12.75">
      <c r="A4" s="61"/>
      <c r="B4" s="61"/>
      <c r="C4" s="61"/>
      <c r="D4" s="64"/>
      <c r="E4" s="61"/>
    </row>
    <row r="5" spans="1:5" ht="16.5">
      <c r="A5" s="65" t="s">
        <v>105</v>
      </c>
      <c r="B5" s="65"/>
      <c r="C5" s="65"/>
      <c r="D5" s="65"/>
      <c r="E5" s="65"/>
    </row>
    <row r="6" spans="1:6" ht="14.25">
      <c r="A6" s="66" t="s">
        <v>106</v>
      </c>
      <c r="B6" s="66"/>
      <c r="C6" s="66"/>
      <c r="D6" s="66"/>
      <c r="E6" s="66"/>
      <c r="F6" s="67"/>
    </row>
    <row r="7" spans="1:6" ht="12.75">
      <c r="A7" s="61"/>
      <c r="B7" s="61"/>
      <c r="C7" s="61"/>
      <c r="F7" s="68"/>
    </row>
    <row r="8" spans="1:6" ht="12.75">
      <c r="A8" s="69" t="s">
        <v>145</v>
      </c>
      <c r="B8" s="69"/>
      <c r="C8" s="69"/>
      <c r="D8" s="69"/>
      <c r="E8" s="69"/>
      <c r="F8" s="70"/>
    </row>
    <row r="9" spans="1:6" ht="15.75">
      <c r="A9" s="13" t="s">
        <v>196</v>
      </c>
      <c r="C9" s="13"/>
      <c r="D9" s="61"/>
      <c r="E9" s="61"/>
      <c r="F9" s="61"/>
    </row>
    <row r="10" spans="1:6" ht="12.75">
      <c r="A10" s="71" t="s">
        <v>107</v>
      </c>
      <c r="B10" s="71"/>
      <c r="C10" s="71"/>
      <c r="D10" s="71"/>
      <c r="E10" s="71"/>
      <c r="F10" s="70"/>
    </row>
    <row r="11" spans="1:6" ht="12.75">
      <c r="A11" s="71"/>
      <c r="B11" s="71"/>
      <c r="C11" s="71"/>
      <c r="D11" s="71"/>
      <c r="E11" s="71"/>
      <c r="F11" s="72"/>
    </row>
    <row r="12" spans="1:6" ht="12" customHeight="1">
      <c r="A12" s="61"/>
      <c r="B12" s="61"/>
      <c r="C12" s="61"/>
      <c r="D12" s="73" t="s">
        <v>96</v>
      </c>
      <c r="F12" s="73"/>
    </row>
    <row r="13" spans="1:6" ht="5.25" customHeight="1" hidden="1">
      <c r="A13" s="61"/>
      <c r="B13" s="61"/>
      <c r="C13" s="61"/>
      <c r="D13" s="61"/>
      <c r="E13" s="61"/>
      <c r="F13" s="61"/>
    </row>
    <row r="14" spans="1:6" ht="123" customHeight="1">
      <c r="A14" s="74" t="s">
        <v>0</v>
      </c>
      <c r="B14" s="75" t="s">
        <v>93</v>
      </c>
      <c r="C14" s="75" t="s">
        <v>94</v>
      </c>
      <c r="D14" s="75" t="s">
        <v>36</v>
      </c>
      <c r="E14" s="76" t="s">
        <v>108</v>
      </c>
      <c r="F14" s="75" t="s">
        <v>95</v>
      </c>
    </row>
    <row r="15" spans="1:6" ht="12.75">
      <c r="A15" s="77" t="s">
        <v>18</v>
      </c>
      <c r="B15" s="78">
        <v>19538</v>
      </c>
      <c r="C15" s="78">
        <v>2869</v>
      </c>
      <c r="D15" s="78">
        <v>47436</v>
      </c>
      <c r="E15" s="79"/>
      <c r="F15" s="78">
        <v>2869</v>
      </c>
    </row>
    <row r="16" spans="1:6" ht="12.75">
      <c r="A16" s="80" t="s">
        <v>40</v>
      </c>
      <c r="B16" s="81">
        <v>7489</v>
      </c>
      <c r="C16" s="82"/>
      <c r="D16" s="82">
        <v>13666</v>
      </c>
      <c r="E16" s="82"/>
      <c r="F16" s="82"/>
    </row>
    <row r="17" spans="1:6" ht="12.75">
      <c r="A17" s="83" t="s">
        <v>41</v>
      </c>
      <c r="B17" s="84">
        <f>B15-B16</f>
        <v>12049</v>
      </c>
      <c r="C17" s="84">
        <f>C15-C16</f>
        <v>2869</v>
      </c>
      <c r="D17" s="84">
        <f>D15-D16</f>
        <v>33770</v>
      </c>
      <c r="E17" s="84">
        <f>E15-E16</f>
        <v>0</v>
      </c>
      <c r="F17" s="84">
        <f>F15-F16</f>
        <v>2869</v>
      </c>
    </row>
    <row r="18" spans="1:6" ht="12.75">
      <c r="A18" s="80" t="s">
        <v>32</v>
      </c>
      <c r="B18" s="85"/>
      <c r="C18" s="85"/>
      <c r="D18" s="85"/>
      <c r="E18" s="86"/>
      <c r="F18" s="85"/>
    </row>
    <row r="19" spans="1:6" ht="12.75">
      <c r="A19" s="80" t="s">
        <v>33</v>
      </c>
      <c r="B19" s="87">
        <v>918</v>
      </c>
      <c r="C19" s="85">
        <v>457</v>
      </c>
      <c r="D19" s="87">
        <v>2695</v>
      </c>
      <c r="E19" s="86"/>
      <c r="F19" s="85">
        <v>457</v>
      </c>
    </row>
    <row r="20" spans="1:6" ht="12.75">
      <c r="A20" s="80" t="s">
        <v>34</v>
      </c>
      <c r="B20" s="82">
        <v>-4</v>
      </c>
      <c r="C20" s="82">
        <v>-10</v>
      </c>
      <c r="D20" s="82">
        <v>-51</v>
      </c>
      <c r="E20" s="82"/>
      <c r="F20" s="82">
        <v>-10</v>
      </c>
    </row>
    <row r="21" spans="1:6" ht="12.75">
      <c r="A21" s="80" t="s">
        <v>42</v>
      </c>
      <c r="B21" s="87"/>
      <c r="C21" s="85"/>
      <c r="D21" s="87"/>
      <c r="E21" s="86"/>
      <c r="F21" s="85"/>
    </row>
    <row r="22" spans="1:6" ht="12.75">
      <c r="A22" s="80" t="s">
        <v>109</v>
      </c>
      <c r="B22" s="87"/>
      <c r="C22" s="85"/>
      <c r="D22" s="87"/>
      <c r="E22" s="86"/>
      <c r="F22" s="85"/>
    </row>
    <row r="23" spans="1:6" ht="12.75">
      <c r="A23" s="80" t="s">
        <v>83</v>
      </c>
      <c r="B23" s="87"/>
      <c r="C23" s="85"/>
      <c r="D23" s="87"/>
      <c r="E23" s="86"/>
      <c r="F23" s="85"/>
    </row>
    <row r="24" spans="1:6" ht="12.75">
      <c r="A24" s="80" t="s">
        <v>110</v>
      </c>
      <c r="B24" s="82">
        <v>18728</v>
      </c>
      <c r="C24" s="85"/>
      <c r="D24" s="82">
        <v>23033</v>
      </c>
      <c r="E24" s="86"/>
      <c r="F24" s="85"/>
    </row>
    <row r="25" spans="1:6" ht="12.75">
      <c r="A25" s="80" t="s">
        <v>43</v>
      </c>
      <c r="B25" s="87">
        <v>191</v>
      </c>
      <c r="C25" s="85">
        <v>6</v>
      </c>
      <c r="D25" s="87">
        <v>493</v>
      </c>
      <c r="E25" s="86"/>
      <c r="F25" s="85">
        <v>6</v>
      </c>
    </row>
    <row r="26" spans="1:6" ht="12.75">
      <c r="A26" s="83" t="s">
        <v>44</v>
      </c>
      <c r="B26" s="88">
        <f>SUM(B17:B25)</f>
        <v>31882</v>
      </c>
      <c r="C26" s="88">
        <f>SUM(C17:C25)</f>
        <v>3322</v>
      </c>
      <c r="D26" s="88">
        <f>SUM(D17:D25)</f>
        <v>59940</v>
      </c>
      <c r="E26" s="88">
        <f>SUM(E17:E25)</f>
        <v>0</v>
      </c>
      <c r="F26" s="88">
        <f>SUM(F17:F25)</f>
        <v>3322</v>
      </c>
    </row>
    <row r="27" spans="1:6" ht="12.75">
      <c r="A27" s="89" t="s">
        <v>111</v>
      </c>
      <c r="B27" s="82">
        <v>-2741</v>
      </c>
      <c r="C27" s="82">
        <v>-2322</v>
      </c>
      <c r="D27" s="82">
        <v>-7279</v>
      </c>
      <c r="E27" s="82"/>
      <c r="F27" s="82">
        <v>-2322</v>
      </c>
    </row>
    <row r="28" spans="1:6" ht="12.75">
      <c r="A28" s="80" t="s">
        <v>45</v>
      </c>
      <c r="B28" s="82">
        <f>16065</f>
        <v>16065</v>
      </c>
      <c r="C28" s="82">
        <v>2813</v>
      </c>
      <c r="D28" s="82">
        <f>47478</f>
        <v>47478</v>
      </c>
      <c r="E28" s="82"/>
      <c r="F28" s="82">
        <f>2918</f>
        <v>2918</v>
      </c>
    </row>
    <row r="29" spans="1:6" ht="12.75">
      <c r="A29" s="80" t="s">
        <v>35</v>
      </c>
      <c r="B29" s="82">
        <v>1861</v>
      </c>
      <c r="C29" s="82">
        <v>105</v>
      </c>
      <c r="D29" s="82">
        <v>5327</v>
      </c>
      <c r="E29" s="82"/>
      <c r="F29" s="82"/>
    </row>
    <row r="30" spans="1:6" ht="12.75">
      <c r="A30" s="80"/>
      <c r="B30" s="85"/>
      <c r="C30" s="85"/>
      <c r="D30" s="85"/>
      <c r="E30" s="86"/>
      <c r="F30" s="85"/>
    </row>
    <row r="31" spans="1:6" ht="13.5" customHeight="1">
      <c r="A31" s="90" t="s">
        <v>112</v>
      </c>
      <c r="B31" s="88">
        <f>B26+B27-B28-B29</f>
        <v>11215</v>
      </c>
      <c r="C31" s="88">
        <f>C26+C27-C28-C29</f>
        <v>-1918</v>
      </c>
      <c r="D31" s="88">
        <f>D26+D27-D28-D29</f>
        <v>-144</v>
      </c>
      <c r="E31" s="88">
        <f>E26+E27-E28-E29</f>
        <v>0</v>
      </c>
      <c r="F31" s="88">
        <f>F26+F27-F28-F29</f>
        <v>-1918</v>
      </c>
    </row>
    <row r="32" spans="1:6" ht="12.75">
      <c r="A32" s="80" t="s">
        <v>22</v>
      </c>
      <c r="B32" s="82"/>
      <c r="C32" s="85"/>
      <c r="D32" s="82"/>
      <c r="E32" s="82"/>
      <c r="F32" s="85"/>
    </row>
    <row r="33" spans="1:6" ht="14.25" customHeight="1">
      <c r="A33" s="90" t="s">
        <v>113</v>
      </c>
      <c r="B33" s="88">
        <f>B31-B32</f>
        <v>11215</v>
      </c>
      <c r="C33" s="88">
        <f>C31-C32</f>
        <v>-1918</v>
      </c>
      <c r="D33" s="88">
        <f>D31-D32</f>
        <v>-144</v>
      </c>
      <c r="E33" s="88">
        <f>E31-E32</f>
        <v>0</v>
      </c>
      <c r="F33" s="88">
        <f>F31-F32</f>
        <v>-1918</v>
      </c>
    </row>
    <row r="34" spans="1:6" ht="16.5" customHeight="1">
      <c r="A34" s="91" t="s">
        <v>46</v>
      </c>
      <c r="B34" s="92"/>
      <c r="C34" s="93"/>
      <c r="D34" s="92"/>
      <c r="E34" s="94"/>
      <c r="F34" s="95"/>
    </row>
    <row r="35" spans="1:6" ht="12.75">
      <c r="A35" s="96" t="s">
        <v>47</v>
      </c>
      <c r="B35" s="97"/>
      <c r="C35" s="98"/>
      <c r="D35" s="97"/>
      <c r="E35" s="99"/>
      <c r="F35" s="100"/>
    </row>
    <row r="38" spans="1:4" ht="14.25">
      <c r="A38" s="101" t="s">
        <v>133</v>
      </c>
      <c r="B38" s="102"/>
      <c r="C38" s="103"/>
      <c r="D38" s="60"/>
    </row>
    <row r="39" spans="1:3" ht="12.75">
      <c r="A39" s="101" t="s">
        <v>59</v>
      </c>
      <c r="B39" s="104" t="s">
        <v>146</v>
      </c>
      <c r="C39" s="105"/>
    </row>
    <row r="40" spans="1:4" ht="14.25">
      <c r="A40" s="101"/>
      <c r="B40" s="101"/>
      <c r="C40" s="105"/>
      <c r="D40" s="60"/>
    </row>
    <row r="41" spans="1:4" ht="14.25">
      <c r="A41" s="101" t="s">
        <v>147</v>
      </c>
      <c r="B41" s="104" t="s">
        <v>148</v>
      </c>
      <c r="C41" s="101"/>
      <c r="D41" s="60"/>
    </row>
    <row r="45" ht="16.5" customHeight="1">
      <c r="A45" s="106" t="s">
        <v>199</v>
      </c>
    </row>
    <row r="46" ht="19.5" customHeight="1">
      <c r="A46" s="1" t="s">
        <v>200</v>
      </c>
    </row>
    <row r="47" spans="4:12" ht="12.75">
      <c r="D47" s="107"/>
      <c r="E47" s="107"/>
      <c r="F47" s="107"/>
      <c r="G47" s="107"/>
      <c r="H47" s="107"/>
      <c r="I47" s="107"/>
      <c r="J47" s="107"/>
      <c r="K47" s="107"/>
      <c r="L47" s="107"/>
    </row>
    <row r="48" spans="4:12" ht="14.25">
      <c r="D48" s="108"/>
      <c r="E48" s="107"/>
      <c r="F48" s="107"/>
      <c r="G48" s="107"/>
      <c r="H48" s="107"/>
      <c r="I48" s="107"/>
      <c r="J48" s="107"/>
      <c r="K48" s="107"/>
      <c r="L48" s="107"/>
    </row>
    <row r="49" spans="4:12" ht="14.25">
      <c r="D49" s="108"/>
      <c r="E49" s="107"/>
      <c r="F49" s="107"/>
      <c r="G49" s="107"/>
      <c r="H49" s="107"/>
      <c r="I49" s="107"/>
      <c r="J49" s="107"/>
      <c r="K49" s="107"/>
      <c r="L49" s="107"/>
    </row>
    <row r="50" spans="4:12" ht="14.25">
      <c r="D50" s="108"/>
      <c r="E50" s="107"/>
      <c r="F50" s="107"/>
      <c r="G50" s="107"/>
      <c r="H50" s="107"/>
      <c r="I50" s="107"/>
      <c r="J50" s="107"/>
      <c r="K50" s="107"/>
      <c r="L50" s="107"/>
    </row>
    <row r="51" spans="4:12" ht="14.25">
      <c r="D51" s="108"/>
      <c r="E51" s="107"/>
      <c r="F51" s="107"/>
      <c r="G51" s="107"/>
      <c r="H51" s="107"/>
      <c r="I51" s="107"/>
      <c r="J51" s="107"/>
      <c r="K51" s="107"/>
      <c r="L51" s="107"/>
    </row>
    <row r="52" spans="4:12" ht="12.75">
      <c r="D52" s="107"/>
      <c r="E52" s="107"/>
      <c r="F52" s="107"/>
      <c r="G52" s="107"/>
      <c r="H52" s="107"/>
      <c r="I52" s="107"/>
      <c r="J52" s="107"/>
      <c r="K52" s="107"/>
      <c r="L52" s="107"/>
    </row>
    <row r="53" spans="4:12" ht="12.75">
      <c r="D53" s="107"/>
      <c r="E53" s="107"/>
      <c r="F53" s="107"/>
      <c r="G53" s="107"/>
      <c r="H53" s="107"/>
      <c r="I53" s="107"/>
      <c r="J53" s="107"/>
      <c r="K53" s="107"/>
      <c r="L53" s="107"/>
    </row>
    <row r="54" spans="4:12" ht="12.75">
      <c r="D54" s="107"/>
      <c r="E54" s="107"/>
      <c r="F54" s="107"/>
      <c r="G54" s="107"/>
      <c r="H54" s="107"/>
      <c r="I54" s="107"/>
      <c r="J54" s="107"/>
      <c r="K54" s="107"/>
      <c r="L54" s="107"/>
    </row>
    <row r="55" spans="4:12" ht="12.75">
      <c r="D55" s="107"/>
      <c r="E55" s="107"/>
      <c r="F55" s="107"/>
      <c r="G55" s="107"/>
      <c r="H55" s="107"/>
      <c r="I55" s="107"/>
      <c r="J55" s="107"/>
      <c r="K55" s="107"/>
      <c r="L55" s="107"/>
    </row>
    <row r="56" spans="4:12" ht="12.75">
      <c r="D56" s="107"/>
      <c r="E56" s="107"/>
      <c r="F56" s="107"/>
      <c r="G56" s="107"/>
      <c r="H56" s="107"/>
      <c r="I56" s="107"/>
      <c r="J56" s="107"/>
      <c r="K56" s="107"/>
      <c r="L56" s="107"/>
    </row>
    <row r="57" spans="4:12" ht="12.75">
      <c r="D57" s="107"/>
      <c r="E57" s="107"/>
      <c r="F57" s="107"/>
      <c r="G57" s="107"/>
      <c r="H57" s="107"/>
      <c r="I57" s="107"/>
      <c r="J57" s="107"/>
      <c r="K57" s="107"/>
      <c r="L57" s="107"/>
    </row>
    <row r="58" spans="4:12" ht="12.75">
      <c r="D58" s="107"/>
      <c r="E58" s="107"/>
      <c r="F58" s="107"/>
      <c r="G58" s="107"/>
      <c r="H58" s="107"/>
      <c r="I58" s="107"/>
      <c r="J58" s="107"/>
      <c r="K58" s="107"/>
      <c r="L58" s="107"/>
    </row>
    <row r="59" spans="4:12" ht="12.75">
      <c r="D59" s="107"/>
      <c r="E59" s="107"/>
      <c r="F59" s="107"/>
      <c r="G59" s="107"/>
      <c r="H59" s="107"/>
      <c r="I59" s="107"/>
      <c r="J59" s="107"/>
      <c r="K59" s="107"/>
      <c r="L59" s="107"/>
    </row>
    <row r="60" spans="4:12" ht="12.75">
      <c r="D60" s="107"/>
      <c r="E60" s="107"/>
      <c r="F60" s="107"/>
      <c r="G60" s="107"/>
      <c r="H60" s="107"/>
      <c r="I60" s="107"/>
      <c r="J60" s="107"/>
      <c r="K60" s="107"/>
      <c r="L60" s="107"/>
    </row>
    <row r="61" spans="4:12" ht="12.75">
      <c r="D61" s="107"/>
      <c r="E61" s="107"/>
      <c r="F61" s="107"/>
      <c r="G61" s="107"/>
      <c r="H61" s="107"/>
      <c r="I61" s="107"/>
      <c r="J61" s="107"/>
      <c r="K61" s="107"/>
      <c r="L61" s="107"/>
    </row>
    <row r="62" spans="4:12" ht="12.75">
      <c r="D62" s="107"/>
      <c r="E62" s="107"/>
      <c r="F62" s="107"/>
      <c r="G62" s="107"/>
      <c r="H62" s="107"/>
      <c r="I62" s="107"/>
      <c r="J62" s="107"/>
      <c r="K62" s="107"/>
      <c r="L62" s="107"/>
    </row>
    <row r="63" spans="4:12" ht="12.75">
      <c r="D63" s="107"/>
      <c r="E63" s="107"/>
      <c r="F63" s="107"/>
      <c r="G63" s="107"/>
      <c r="H63" s="107"/>
      <c r="I63" s="107"/>
      <c r="J63" s="107"/>
      <c r="K63" s="107"/>
      <c r="L63" s="107"/>
    </row>
    <row r="64" spans="4:12" ht="12.75">
      <c r="D64" s="107"/>
      <c r="E64" s="107"/>
      <c r="F64" s="107"/>
      <c r="G64" s="107"/>
      <c r="H64" s="107"/>
      <c r="I64" s="107"/>
      <c r="J64" s="107"/>
      <c r="K64" s="107"/>
      <c r="L64" s="107"/>
    </row>
    <row r="65" spans="4:12" ht="12.75">
      <c r="D65" s="107"/>
      <c r="E65" s="107"/>
      <c r="F65" s="107"/>
      <c r="G65" s="107"/>
      <c r="H65" s="107"/>
      <c r="I65" s="107"/>
      <c r="J65" s="107"/>
      <c r="K65" s="107"/>
      <c r="L65" s="107"/>
    </row>
    <row r="66" spans="4:12" ht="12.75">
      <c r="D66" s="107"/>
      <c r="E66" s="107"/>
      <c r="F66" s="107"/>
      <c r="G66" s="107"/>
      <c r="H66" s="107"/>
      <c r="I66" s="107"/>
      <c r="J66" s="107"/>
      <c r="K66" s="107"/>
      <c r="L66" s="107"/>
    </row>
    <row r="67" spans="4:12" ht="12.75">
      <c r="D67" s="107"/>
      <c r="E67" s="107"/>
      <c r="F67" s="107"/>
      <c r="G67" s="107"/>
      <c r="H67" s="107"/>
      <c r="I67" s="107"/>
      <c r="J67" s="107"/>
      <c r="K67" s="107"/>
      <c r="L67" s="107"/>
    </row>
    <row r="68" spans="4:12" ht="12.75">
      <c r="D68" s="107"/>
      <c r="E68" s="107"/>
      <c r="F68" s="107"/>
      <c r="G68" s="107"/>
      <c r="H68" s="107"/>
      <c r="I68" s="107"/>
      <c r="J68" s="107"/>
      <c r="K68" s="107"/>
      <c r="L68" s="107"/>
    </row>
    <row r="69" spans="4:12" ht="12.75">
      <c r="D69" s="107"/>
      <c r="E69" s="107"/>
      <c r="F69" s="107"/>
      <c r="G69" s="107"/>
      <c r="H69" s="107"/>
      <c r="I69" s="107"/>
      <c r="J69" s="107"/>
      <c r="K69" s="107"/>
      <c r="L69" s="107"/>
    </row>
    <row r="70" spans="4:12" ht="12.75">
      <c r="D70" s="107"/>
      <c r="E70" s="107"/>
      <c r="F70" s="107"/>
      <c r="G70" s="107"/>
      <c r="H70" s="107"/>
      <c r="I70" s="107"/>
      <c r="J70" s="107"/>
      <c r="K70" s="107"/>
      <c r="L70" s="107"/>
    </row>
    <row r="71" spans="4:12" ht="12.75">
      <c r="D71" s="107"/>
      <c r="E71" s="107"/>
      <c r="F71" s="107"/>
      <c r="G71" s="107"/>
      <c r="H71" s="107"/>
      <c r="I71" s="107"/>
      <c r="J71" s="107"/>
      <c r="K71" s="107"/>
      <c r="L71" s="107"/>
    </row>
    <row r="72" spans="4:12" ht="12.75">
      <c r="D72" s="107"/>
      <c r="E72" s="107"/>
      <c r="F72" s="107"/>
      <c r="G72" s="107"/>
      <c r="H72" s="107"/>
      <c r="I72" s="107"/>
      <c r="J72" s="107"/>
      <c r="K72" s="107"/>
      <c r="L72" s="107"/>
    </row>
    <row r="73" spans="4:12" ht="12.75">
      <c r="D73" s="107"/>
      <c r="E73" s="107"/>
      <c r="F73" s="107"/>
      <c r="G73" s="107"/>
      <c r="H73" s="107"/>
      <c r="I73" s="107"/>
      <c r="J73" s="107"/>
      <c r="K73" s="107"/>
      <c r="L73" s="107"/>
    </row>
    <row r="74" spans="4:12" ht="12.75">
      <c r="D74" s="107"/>
      <c r="E74" s="107"/>
      <c r="F74" s="107"/>
      <c r="G74" s="107"/>
      <c r="H74" s="107"/>
      <c r="I74" s="107"/>
      <c r="J74" s="107"/>
      <c r="K74" s="107"/>
      <c r="L74" s="107"/>
    </row>
    <row r="75" spans="4:12" ht="12.75">
      <c r="D75" s="107"/>
      <c r="E75" s="107"/>
      <c r="F75" s="107"/>
      <c r="G75" s="107"/>
      <c r="H75" s="107"/>
      <c r="I75" s="107"/>
      <c r="J75" s="107"/>
      <c r="K75" s="107"/>
      <c r="L75" s="107"/>
    </row>
    <row r="76" spans="4:12" ht="12.75">
      <c r="D76" s="107"/>
      <c r="E76" s="107"/>
      <c r="F76" s="107"/>
      <c r="G76" s="107"/>
      <c r="H76" s="107"/>
      <c r="I76" s="107"/>
      <c r="J76" s="107"/>
      <c r="K76" s="107"/>
      <c r="L76" s="107"/>
    </row>
    <row r="77" spans="4:12" ht="12.75">
      <c r="D77" s="107"/>
      <c r="E77" s="107"/>
      <c r="F77" s="107"/>
      <c r="G77" s="107"/>
      <c r="H77" s="107"/>
      <c r="I77" s="107"/>
      <c r="J77" s="107"/>
      <c r="K77" s="107"/>
      <c r="L77" s="107"/>
    </row>
    <row r="78" spans="4:12" ht="12.75">
      <c r="D78" s="107"/>
      <c r="E78" s="107"/>
      <c r="F78" s="107"/>
      <c r="G78" s="107"/>
      <c r="H78" s="107"/>
      <c r="I78" s="107"/>
      <c r="J78" s="107"/>
      <c r="K78" s="107"/>
      <c r="L78" s="107"/>
    </row>
    <row r="79" spans="4:12" ht="12.75">
      <c r="D79" s="107"/>
      <c r="E79" s="107"/>
      <c r="F79" s="107"/>
      <c r="G79" s="107"/>
      <c r="H79" s="107"/>
      <c r="I79" s="107"/>
      <c r="J79" s="107"/>
      <c r="K79" s="107"/>
      <c r="L79" s="107"/>
    </row>
    <row r="80" spans="4:12" ht="12.75">
      <c r="D80" s="107"/>
      <c r="E80" s="107"/>
      <c r="F80" s="107"/>
      <c r="G80" s="107"/>
      <c r="H80" s="107"/>
      <c r="I80" s="107"/>
      <c r="J80" s="107"/>
      <c r="K80" s="107"/>
      <c r="L80" s="107"/>
    </row>
    <row r="81" spans="4:12" ht="12.75">
      <c r="D81" s="107"/>
      <c r="E81" s="107"/>
      <c r="F81" s="107"/>
      <c r="G81" s="107"/>
      <c r="H81" s="107"/>
      <c r="I81" s="107"/>
      <c r="J81" s="107"/>
      <c r="K81" s="107"/>
      <c r="L81" s="107"/>
    </row>
    <row r="82" spans="4:12" ht="12.75">
      <c r="D82" s="107"/>
      <c r="E82" s="107"/>
      <c r="F82" s="107"/>
      <c r="G82" s="107"/>
      <c r="H82" s="107"/>
      <c r="I82" s="107"/>
      <c r="J82" s="107"/>
      <c r="K82" s="107"/>
      <c r="L82" s="107"/>
    </row>
    <row r="83" spans="4:12" ht="12.75">
      <c r="D83" s="107"/>
      <c r="E83" s="107"/>
      <c r="F83" s="107"/>
      <c r="G83" s="107"/>
      <c r="H83" s="107"/>
      <c r="I83" s="107"/>
      <c r="J83" s="107"/>
      <c r="K83" s="107"/>
      <c r="L83" s="107"/>
    </row>
    <row r="84" spans="4:12" ht="12.75">
      <c r="D84" s="107"/>
      <c r="E84" s="107"/>
      <c r="F84" s="107"/>
      <c r="G84" s="107"/>
      <c r="H84" s="107"/>
      <c r="I84" s="107"/>
      <c r="J84" s="107"/>
      <c r="K84" s="107"/>
      <c r="L84" s="107"/>
    </row>
    <row r="85" spans="4:12" ht="12.75">
      <c r="D85" s="107"/>
      <c r="E85" s="107"/>
      <c r="F85" s="107"/>
      <c r="G85" s="107"/>
      <c r="H85" s="107"/>
      <c r="I85" s="107"/>
      <c r="J85" s="107"/>
      <c r="K85" s="107"/>
      <c r="L85" s="107"/>
    </row>
    <row r="86" spans="4:12" ht="12.75">
      <c r="D86" s="107"/>
      <c r="E86" s="107"/>
      <c r="F86" s="107"/>
      <c r="G86" s="107"/>
      <c r="H86" s="107"/>
      <c r="I86" s="107"/>
      <c r="J86" s="107"/>
      <c r="K86" s="107"/>
      <c r="L86" s="107"/>
    </row>
    <row r="87" spans="4:12" ht="12.75">
      <c r="D87" s="107"/>
      <c r="E87" s="107"/>
      <c r="F87" s="107"/>
      <c r="G87" s="107"/>
      <c r="H87" s="107"/>
      <c r="I87" s="107"/>
      <c r="J87" s="107"/>
      <c r="K87" s="107"/>
      <c r="L87" s="107"/>
    </row>
    <row r="88" spans="4:12" ht="12.75">
      <c r="D88" s="107"/>
      <c r="E88" s="107"/>
      <c r="F88" s="107"/>
      <c r="G88" s="107"/>
      <c r="H88" s="107"/>
      <c r="I88" s="107"/>
      <c r="J88" s="107"/>
      <c r="K88" s="107"/>
      <c r="L88" s="107"/>
    </row>
    <row r="89" spans="4:12" ht="12.75">
      <c r="D89" s="107"/>
      <c r="E89" s="107"/>
      <c r="F89" s="107"/>
      <c r="G89" s="107"/>
      <c r="H89" s="107"/>
      <c r="I89" s="107"/>
      <c r="J89" s="107"/>
      <c r="K89" s="107"/>
      <c r="L89" s="107"/>
    </row>
    <row r="90" spans="4:12" ht="12.75">
      <c r="D90" s="107"/>
      <c r="E90" s="107"/>
      <c r="F90" s="107"/>
      <c r="G90" s="107"/>
      <c r="H90" s="107"/>
      <c r="I90" s="107"/>
      <c r="J90" s="107"/>
      <c r="K90" s="107"/>
      <c r="L90" s="107"/>
    </row>
    <row r="91" spans="4:12" ht="12.75">
      <c r="D91" s="107"/>
      <c r="E91" s="107"/>
      <c r="F91" s="107"/>
      <c r="G91" s="107"/>
      <c r="H91" s="107"/>
      <c r="I91" s="107"/>
      <c r="J91" s="107"/>
      <c r="K91" s="107"/>
      <c r="L91" s="107"/>
    </row>
    <row r="92" spans="4:12" ht="12.75">
      <c r="D92" s="107"/>
      <c r="E92" s="107"/>
      <c r="F92" s="107"/>
      <c r="G92" s="107"/>
      <c r="H92" s="107"/>
      <c r="I92" s="107"/>
      <c r="J92" s="107"/>
      <c r="K92" s="107"/>
      <c r="L92" s="107"/>
    </row>
    <row r="93" spans="4:12" ht="12.75">
      <c r="D93" s="107"/>
      <c r="E93" s="107"/>
      <c r="F93" s="107"/>
      <c r="G93" s="107"/>
      <c r="H93" s="107"/>
      <c r="I93" s="107"/>
      <c r="J93" s="107"/>
      <c r="K93" s="107"/>
      <c r="L93" s="107"/>
    </row>
    <row r="94" spans="4:12" ht="12.75">
      <c r="D94" s="107"/>
      <c r="E94" s="107"/>
      <c r="F94" s="107"/>
      <c r="G94" s="107"/>
      <c r="H94" s="107"/>
      <c r="I94" s="107"/>
      <c r="J94" s="107"/>
      <c r="K94" s="107"/>
      <c r="L94" s="107"/>
    </row>
    <row r="95" spans="4:12" ht="12.75">
      <c r="D95" s="107"/>
      <c r="E95" s="107"/>
      <c r="F95" s="107"/>
      <c r="G95" s="107"/>
      <c r="H95" s="107"/>
      <c r="I95" s="107"/>
      <c r="J95" s="107"/>
      <c r="K95" s="107"/>
      <c r="L95" s="107"/>
    </row>
    <row r="96" spans="4:12" ht="12.75">
      <c r="D96" s="107"/>
      <c r="E96" s="107"/>
      <c r="F96" s="107"/>
      <c r="G96" s="107"/>
      <c r="H96" s="107"/>
      <c r="I96" s="107"/>
      <c r="J96" s="107"/>
      <c r="K96" s="107"/>
      <c r="L96" s="107"/>
    </row>
    <row r="97" spans="4:12" ht="12.75">
      <c r="D97" s="107"/>
      <c r="E97" s="107"/>
      <c r="F97" s="107"/>
      <c r="G97" s="107"/>
      <c r="H97" s="107"/>
      <c r="I97" s="107"/>
      <c r="J97" s="107"/>
      <c r="K97" s="107"/>
      <c r="L97" s="107"/>
    </row>
    <row r="98" spans="4:12" ht="12.75">
      <c r="D98" s="107"/>
      <c r="E98" s="107"/>
      <c r="F98" s="107"/>
      <c r="G98" s="107"/>
      <c r="H98" s="107"/>
      <c r="I98" s="107"/>
      <c r="J98" s="107"/>
      <c r="K98" s="107"/>
      <c r="L98" s="107"/>
    </row>
    <row r="99" spans="4:12" ht="12.75"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4:12" ht="12.75"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4:12" ht="12.75"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4:12" ht="12.75"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4:12" ht="12.75"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4:12" ht="12.75"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4:12" ht="12.75"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4:12" ht="12.75"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4:12" ht="12.75"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4:12" ht="12.75"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4:12" ht="12.75"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4:12" ht="12.75">
      <c r="D110" s="107"/>
      <c r="E110" s="107"/>
      <c r="F110" s="107"/>
      <c r="G110" s="107"/>
      <c r="H110" s="107"/>
      <c r="I110" s="107"/>
      <c r="J110" s="107"/>
      <c r="K110" s="107"/>
      <c r="L110" s="107"/>
    </row>
    <row r="111" spans="4:12" ht="12.75"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4:12" ht="12.75"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4:12" ht="12.75"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4:12" ht="12.75"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4:12" ht="12.75"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4:12" ht="12.75"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4:12" ht="12.75"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4:12" ht="12.75"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4:12" ht="12.75"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4:12" ht="12.75"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4:12" ht="12.75"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4:12" ht="12.75"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4:12" ht="12.75"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4:12" ht="12.75"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4:12" ht="12.75"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4:12" ht="12.75"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4:12" ht="12.75"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4:12" ht="12.75"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4:12" ht="12.75"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4:12" ht="12.75"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4:12" ht="12.75"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4:12" ht="12.75"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4:12" ht="12.75"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4:12" ht="12.75"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4:12" ht="12.75"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4:12" ht="12.75"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4:12" ht="12.75"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4:12" ht="12.75"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4:12" ht="12.75"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4:12" ht="12.75"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4:12" ht="12.75"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4:12" ht="12.75"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4:12" ht="12.75"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4:12" ht="12.75"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4:12" ht="12.75"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4:12" ht="12.75"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4:12" ht="12.75"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4:12" ht="12.75"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4:12" ht="12.75"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4:12" ht="12.75"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4:12" ht="12.75"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4:12" ht="12.75"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4:12" ht="12.75"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4:12" ht="12.75"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4:12" ht="12.75"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4:12" ht="12.75"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4:12" ht="12.75"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4:12" ht="12.75"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4:12" ht="12.75"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4:12" ht="12.75"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4:12" ht="12.75"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4:12" ht="12.75"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4:12" ht="12.75"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4:12" ht="12.75"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4:12" ht="12.75"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4:12" ht="12.75"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4:12" ht="12.75"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4:12" ht="12.75">
      <c r="D168" s="107"/>
      <c r="E168" s="107"/>
      <c r="F168" s="107"/>
      <c r="G168" s="107"/>
      <c r="H168" s="107"/>
      <c r="I168" s="107"/>
      <c r="J168" s="107"/>
      <c r="K168" s="107"/>
      <c r="L168" s="107"/>
    </row>
  </sheetData>
  <sheetProtection/>
  <mergeCells count="6">
    <mergeCell ref="A11:E11"/>
    <mergeCell ref="A3:F3"/>
    <mergeCell ref="A5:E5"/>
    <mergeCell ref="A6:E6"/>
    <mergeCell ref="A8:E8"/>
    <mergeCell ref="A10:E10"/>
  </mergeCells>
  <printOptions/>
  <pageMargins left="0.38" right="0.35" top="0.44" bottom="0.43" header="0.21" footer="0.5"/>
  <pageSetup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F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00390625" style="1" customWidth="1"/>
    <col min="2" max="2" width="9.140625" style="1" hidden="1" customWidth="1"/>
    <col min="3" max="3" width="4.7109375" style="1" customWidth="1"/>
    <col min="4" max="4" width="50.7109375" style="1" customWidth="1"/>
    <col min="5" max="5" width="19.421875" style="1" customWidth="1"/>
    <col min="6" max="6" width="27.8515625" style="1" customWidth="1"/>
    <col min="7" max="16384" width="9.140625" style="1" customWidth="1"/>
  </cols>
  <sheetData>
    <row r="1" ht="1.5" customHeight="1"/>
    <row r="2" ht="12.75" customHeight="1" hidden="1"/>
    <row r="3" ht="12.75" customHeight="1" hidden="1"/>
    <row r="4" ht="12.75" customHeight="1" hidden="1"/>
    <row r="5" ht="12.75" customHeight="1" hidden="1"/>
    <row r="6" spans="3:6" ht="12.75" customHeight="1" hidden="1">
      <c r="C6" s="109"/>
      <c r="D6" s="109"/>
      <c r="E6" s="109"/>
      <c r="F6" s="109"/>
    </row>
    <row r="7" spans="3:6" ht="12.75">
      <c r="C7" s="109"/>
      <c r="D7" s="109"/>
      <c r="E7" s="109"/>
      <c r="F7" s="110" t="s">
        <v>114</v>
      </c>
    </row>
    <row r="8" spans="3:6" ht="12.75">
      <c r="C8" s="111"/>
      <c r="D8" s="111"/>
      <c r="E8" s="111"/>
      <c r="F8" s="111"/>
    </row>
    <row r="9" spans="3:6" ht="12.75">
      <c r="C9" s="109"/>
      <c r="D9" s="109"/>
      <c r="E9" s="109"/>
      <c r="F9" s="112"/>
    </row>
    <row r="10" spans="3:6" ht="16.5">
      <c r="C10" s="113" t="s">
        <v>103</v>
      </c>
      <c r="D10" s="113"/>
      <c r="E10" s="113"/>
      <c r="F10" s="113"/>
    </row>
    <row r="11" spans="3:6" ht="12.75">
      <c r="C11" s="11"/>
      <c r="D11" s="12"/>
      <c r="E11" s="12"/>
      <c r="F11" s="12"/>
    </row>
    <row r="12" spans="3:6" ht="12.75">
      <c r="C12" s="69" t="s">
        <v>145</v>
      </c>
      <c r="D12" s="69"/>
      <c r="E12" s="69"/>
      <c r="F12" s="69"/>
    </row>
    <row r="13" spans="3:6" ht="12.75">
      <c r="C13" s="11"/>
      <c r="D13" s="12"/>
      <c r="E13" s="12"/>
      <c r="F13" s="12"/>
    </row>
    <row r="14" spans="3:6" ht="15.75">
      <c r="C14" s="13"/>
      <c r="D14" s="114" t="s">
        <v>196</v>
      </c>
      <c r="F14" s="13"/>
    </row>
    <row r="15" spans="3:6" ht="12.75">
      <c r="C15" s="115" t="s">
        <v>201</v>
      </c>
      <c r="D15" s="115"/>
      <c r="E15" s="115"/>
      <c r="F15" s="115"/>
    </row>
    <row r="16" spans="3:6" ht="12.75">
      <c r="C16" s="116"/>
      <c r="D16" s="117"/>
      <c r="E16" s="117"/>
      <c r="F16" s="118" t="s">
        <v>96</v>
      </c>
    </row>
    <row r="17" spans="3:6" ht="25.5">
      <c r="C17" s="119"/>
      <c r="D17" s="120" t="s">
        <v>0</v>
      </c>
      <c r="E17" s="121" t="s">
        <v>1</v>
      </c>
      <c r="F17" s="122" t="s">
        <v>37</v>
      </c>
    </row>
    <row r="18" spans="3:6" ht="14.25">
      <c r="C18" s="123">
        <v>1</v>
      </c>
      <c r="D18" s="124" t="s">
        <v>8</v>
      </c>
      <c r="E18" s="125"/>
      <c r="F18" s="126"/>
    </row>
    <row r="19" spans="3:6" ht="14.25">
      <c r="C19" s="127">
        <v>1.1</v>
      </c>
      <c r="D19" s="128" t="s">
        <v>115</v>
      </c>
      <c r="E19" s="129">
        <v>80</v>
      </c>
      <c r="F19" s="130">
        <v>16628</v>
      </c>
    </row>
    <row r="20" spans="3:6" ht="14.25">
      <c r="C20" s="127" t="s">
        <v>116</v>
      </c>
      <c r="D20" s="131" t="s">
        <v>23</v>
      </c>
      <c r="E20" s="129"/>
      <c r="F20" s="130"/>
    </row>
    <row r="21" spans="3:6" ht="14.25">
      <c r="C21" s="127" t="s">
        <v>48</v>
      </c>
      <c r="D21" s="131" t="s">
        <v>117</v>
      </c>
      <c r="E21" s="129">
        <v>57348</v>
      </c>
      <c r="F21" s="130">
        <v>73260</v>
      </c>
    </row>
    <row r="22" spans="3:6" ht="14.25">
      <c r="C22" s="127" t="s">
        <v>49</v>
      </c>
      <c r="D22" s="131" t="s">
        <v>24</v>
      </c>
      <c r="E22" s="129"/>
      <c r="F22" s="130"/>
    </row>
    <row r="23" spans="3:6" ht="14.25">
      <c r="C23" s="127" t="s">
        <v>50</v>
      </c>
      <c r="D23" s="131" t="s">
        <v>9</v>
      </c>
      <c r="E23" s="129">
        <v>553164</v>
      </c>
      <c r="F23" s="130">
        <v>121210</v>
      </c>
    </row>
    <row r="24" spans="3:6" ht="14.25">
      <c r="C24" s="127" t="s">
        <v>51</v>
      </c>
      <c r="D24" s="131" t="s">
        <v>53</v>
      </c>
      <c r="E24" s="129"/>
      <c r="F24" s="132"/>
    </row>
    <row r="25" spans="3:6" ht="14.25">
      <c r="C25" s="127" t="s">
        <v>70</v>
      </c>
      <c r="D25" s="131" t="s">
        <v>118</v>
      </c>
      <c r="E25" s="129"/>
      <c r="F25" s="130"/>
    </row>
    <row r="26" spans="3:6" ht="14.25">
      <c r="C26" s="127" t="s">
        <v>71</v>
      </c>
      <c r="D26" s="131" t="s">
        <v>75</v>
      </c>
      <c r="E26" s="133"/>
      <c r="F26" s="132"/>
    </row>
    <row r="27" spans="3:6" ht="14.25">
      <c r="C27" s="127" t="s">
        <v>72</v>
      </c>
      <c r="D27" s="131" t="s">
        <v>73</v>
      </c>
      <c r="E27" s="129"/>
      <c r="F27" s="130"/>
    </row>
    <row r="28" spans="3:6" ht="15.75" customHeight="1">
      <c r="C28" s="134" t="s">
        <v>10</v>
      </c>
      <c r="D28" s="135" t="s">
        <v>54</v>
      </c>
      <c r="E28" s="129"/>
      <c r="F28" s="130"/>
    </row>
    <row r="29" spans="3:6" ht="24.75" customHeight="1">
      <c r="C29" s="134" t="s">
        <v>74</v>
      </c>
      <c r="D29" s="135" t="s">
        <v>119</v>
      </c>
      <c r="E29" s="129">
        <v>8074</v>
      </c>
      <c r="F29" s="130"/>
    </row>
    <row r="30" spans="3:6" ht="14.25">
      <c r="C30" s="127" t="s">
        <v>76</v>
      </c>
      <c r="D30" s="131" t="s">
        <v>31</v>
      </c>
      <c r="E30" s="129">
        <v>17990</v>
      </c>
      <c r="F30" s="130">
        <v>120</v>
      </c>
    </row>
    <row r="31" spans="3:6" ht="14.25">
      <c r="C31" s="127" t="s">
        <v>25</v>
      </c>
      <c r="D31" s="131" t="s">
        <v>120</v>
      </c>
      <c r="E31" s="129"/>
      <c r="F31" s="132"/>
    </row>
    <row r="32" spans="3:6" ht="14.25">
      <c r="C32" s="127" t="s">
        <v>26</v>
      </c>
      <c r="D32" s="131" t="s">
        <v>88</v>
      </c>
      <c r="E32" s="136">
        <v>19773</v>
      </c>
      <c r="F32" s="130">
        <v>57</v>
      </c>
    </row>
    <row r="33" spans="3:6" ht="14.25">
      <c r="C33" s="127" t="s">
        <v>27</v>
      </c>
      <c r="D33" s="131" t="s">
        <v>38</v>
      </c>
      <c r="E33" s="129">
        <v>1377</v>
      </c>
      <c r="F33" s="130">
        <v>13</v>
      </c>
    </row>
    <row r="34" spans="3:6" ht="14.25">
      <c r="C34" s="127"/>
      <c r="D34" s="137" t="s">
        <v>20</v>
      </c>
      <c r="E34" s="138">
        <f>SUM(E18:E33)</f>
        <v>657806</v>
      </c>
      <c r="F34" s="139">
        <f>SUM(F18:F33)</f>
        <v>211288</v>
      </c>
    </row>
    <row r="35" spans="3:6" ht="14.25">
      <c r="C35" s="140">
        <v>2</v>
      </c>
      <c r="D35" s="141" t="s">
        <v>11</v>
      </c>
      <c r="E35" s="129"/>
      <c r="F35" s="132"/>
    </row>
    <row r="36" spans="3:6" ht="14.25">
      <c r="C36" s="127" t="s">
        <v>121</v>
      </c>
      <c r="D36" s="131" t="s">
        <v>122</v>
      </c>
      <c r="E36" s="129"/>
      <c r="F36" s="130"/>
    </row>
    <row r="37" spans="3:6" ht="14.25">
      <c r="C37" s="127" t="s">
        <v>123</v>
      </c>
      <c r="D37" s="131" t="s">
        <v>77</v>
      </c>
      <c r="E37" s="129"/>
      <c r="F37" s="130"/>
    </row>
    <row r="38" spans="3:6" ht="14.25">
      <c r="C38" s="127" t="s">
        <v>124</v>
      </c>
      <c r="D38" s="131" t="s">
        <v>125</v>
      </c>
      <c r="E38" s="129">
        <v>382734</v>
      </c>
      <c r="F38" s="130"/>
    </row>
    <row r="39" spans="3:6" ht="14.25">
      <c r="C39" s="127" t="s">
        <v>28</v>
      </c>
      <c r="D39" s="128" t="s">
        <v>126</v>
      </c>
      <c r="E39" s="129"/>
      <c r="F39" s="132"/>
    </row>
    <row r="40" spans="3:6" ht="14.25">
      <c r="C40" s="127" t="s">
        <v>78</v>
      </c>
      <c r="D40" s="131" t="s">
        <v>81</v>
      </c>
      <c r="E40" s="129"/>
      <c r="F40" s="132"/>
    </row>
    <row r="41" spans="3:6" ht="14.25">
      <c r="C41" s="127" t="s">
        <v>79</v>
      </c>
      <c r="D41" s="131" t="s">
        <v>127</v>
      </c>
      <c r="E41" s="129"/>
      <c r="F41" s="132"/>
    </row>
    <row r="42" spans="3:6" ht="14.25">
      <c r="C42" s="127" t="s">
        <v>80</v>
      </c>
      <c r="D42" s="131" t="s">
        <v>55</v>
      </c>
      <c r="E42" s="129"/>
      <c r="F42" s="132"/>
    </row>
    <row r="43" spans="3:6" ht="14.25">
      <c r="C43" s="127" t="s">
        <v>82</v>
      </c>
      <c r="D43" s="131" t="s">
        <v>12</v>
      </c>
      <c r="E43" s="129">
        <v>2397</v>
      </c>
      <c r="F43" s="130"/>
    </row>
    <row r="44" spans="3:6" ht="14.25">
      <c r="C44" s="127" t="s">
        <v>128</v>
      </c>
      <c r="D44" s="131" t="s">
        <v>89</v>
      </c>
      <c r="E44" s="129"/>
      <c r="F44" s="132"/>
    </row>
    <row r="45" spans="3:6" ht="14.25">
      <c r="C45" s="127" t="s">
        <v>29</v>
      </c>
      <c r="D45" s="131" t="s">
        <v>39</v>
      </c>
      <c r="E45" s="129">
        <v>2201</v>
      </c>
      <c r="F45" s="142"/>
    </row>
    <row r="46" spans="3:6" ht="14.25">
      <c r="C46" s="127" t="s">
        <v>30</v>
      </c>
      <c r="D46" s="131" t="s">
        <v>13</v>
      </c>
      <c r="E46" s="136">
        <v>72538</v>
      </c>
      <c r="F46" s="130">
        <v>13206</v>
      </c>
    </row>
    <row r="47" spans="3:6" ht="14.25">
      <c r="C47" s="127"/>
      <c r="D47" s="137" t="s">
        <v>97</v>
      </c>
      <c r="E47" s="138">
        <f>SUM(E36:E46)</f>
        <v>459870</v>
      </c>
      <c r="F47" s="139">
        <f>SUM(F36:F46)</f>
        <v>13206</v>
      </c>
    </row>
    <row r="48" spans="3:6" ht="14.25">
      <c r="C48" s="140">
        <v>3</v>
      </c>
      <c r="D48" s="141" t="s">
        <v>14</v>
      </c>
      <c r="E48" s="129"/>
      <c r="F48" s="143"/>
    </row>
    <row r="49" spans="3:6" ht="14.25">
      <c r="C49" s="127">
        <v>3.1</v>
      </c>
      <c r="D49" s="131" t="s">
        <v>15</v>
      </c>
      <c r="E49" s="129">
        <v>200000</v>
      </c>
      <c r="F49" s="143">
        <v>200000</v>
      </c>
    </row>
    <row r="50" spans="3:6" ht="14.25">
      <c r="C50" s="127" t="s">
        <v>129</v>
      </c>
      <c r="D50" s="131" t="s">
        <v>56</v>
      </c>
      <c r="E50" s="129"/>
      <c r="F50" s="143"/>
    </row>
    <row r="51" spans="3:6" ht="14.25">
      <c r="C51" s="127" t="s">
        <v>130</v>
      </c>
      <c r="D51" s="131" t="s">
        <v>16</v>
      </c>
      <c r="E51" s="129"/>
      <c r="F51" s="143"/>
    </row>
    <row r="52" spans="3:6" ht="14.25">
      <c r="C52" s="127" t="s">
        <v>131</v>
      </c>
      <c r="D52" s="131" t="s">
        <v>17</v>
      </c>
      <c r="E52" s="129"/>
      <c r="F52" s="143"/>
    </row>
    <row r="53" spans="3:6" ht="14.25">
      <c r="C53" s="127" t="s">
        <v>132</v>
      </c>
      <c r="D53" s="131" t="s">
        <v>57</v>
      </c>
      <c r="E53" s="129">
        <v>-2064</v>
      </c>
      <c r="F53" s="143">
        <v>-1918</v>
      </c>
    </row>
    <row r="54" spans="3:6" ht="14.25">
      <c r="C54" s="127"/>
      <c r="D54" s="144" t="s">
        <v>98</v>
      </c>
      <c r="E54" s="138">
        <f>E49+E53</f>
        <v>197936</v>
      </c>
      <c r="F54" s="139">
        <v>198082</v>
      </c>
    </row>
    <row r="55" spans="3:6" ht="14.25">
      <c r="C55" s="145"/>
      <c r="D55" s="146" t="s">
        <v>99</v>
      </c>
      <c r="E55" s="147">
        <f>E54+E47</f>
        <v>657806</v>
      </c>
      <c r="F55" s="148">
        <f>F54+F47</f>
        <v>211288</v>
      </c>
    </row>
    <row r="57" ht="12.75">
      <c r="E57" s="149"/>
    </row>
    <row r="58" spans="5:6" ht="12.75">
      <c r="E58" s="149"/>
      <c r="F58" s="149"/>
    </row>
    <row r="62" spans="3:6" ht="14.25">
      <c r="C62" s="60"/>
      <c r="D62" s="102" t="s">
        <v>133</v>
      </c>
      <c r="E62" s="102"/>
      <c r="F62" s="150" t="s">
        <v>198</v>
      </c>
    </row>
    <row r="63" spans="3:6" ht="14.25">
      <c r="C63" s="60"/>
      <c r="D63" s="102" t="s">
        <v>59</v>
      </c>
      <c r="E63" s="102"/>
      <c r="F63" s="150"/>
    </row>
    <row r="64" spans="3:6" ht="14.25">
      <c r="C64" s="60"/>
      <c r="D64" s="102"/>
      <c r="E64" s="102"/>
      <c r="F64" s="150"/>
    </row>
    <row r="65" spans="3:6" ht="14.25">
      <c r="C65" s="60"/>
      <c r="D65" s="102" t="s">
        <v>60</v>
      </c>
      <c r="E65" s="102"/>
      <c r="F65" s="151" t="s">
        <v>148</v>
      </c>
    </row>
  </sheetData>
  <sheetProtection/>
  <mergeCells count="4">
    <mergeCell ref="C8:F8"/>
    <mergeCell ref="C15:F15"/>
    <mergeCell ref="C10:F10"/>
    <mergeCell ref="C12:F12"/>
  </mergeCells>
  <printOptions/>
  <pageMargins left="0.75" right="0.29" top="0.3" bottom="0.24" header="0.25" footer="0.25"/>
  <pageSetup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421875" style="1" customWidth="1"/>
    <col min="2" max="2" width="16.140625" style="1" customWidth="1"/>
    <col min="3" max="3" width="14.8515625" style="1" customWidth="1"/>
    <col min="4" max="4" width="13.140625" style="1" customWidth="1"/>
    <col min="5" max="5" width="11.57421875" style="1" customWidth="1"/>
    <col min="6" max="6" width="15.140625" style="1" customWidth="1"/>
    <col min="7" max="16384" width="9.140625" style="1" customWidth="1"/>
  </cols>
  <sheetData>
    <row r="1" ht="12.75">
      <c r="E1" s="3" t="s">
        <v>149</v>
      </c>
    </row>
    <row r="2" ht="12.75">
      <c r="E2" s="3"/>
    </row>
    <row r="3" spans="1:6" ht="14.25">
      <c r="A3" s="152" t="s">
        <v>197</v>
      </c>
      <c r="B3" s="153"/>
      <c r="C3" s="153"/>
      <c r="D3" s="153"/>
      <c r="E3" s="153"/>
      <c r="F3" s="153"/>
    </row>
    <row r="4" ht="15.75">
      <c r="A4" s="154"/>
    </row>
    <row r="5" spans="1:4" ht="12.75">
      <c r="A5" s="10" t="s">
        <v>192</v>
      </c>
      <c r="B5" s="10"/>
      <c r="C5" s="10"/>
      <c r="D5" s="10"/>
    </row>
    <row r="6" ht="15.75">
      <c r="A6" s="154"/>
    </row>
    <row r="7" spans="1:6" ht="12.75">
      <c r="A7" s="155" t="s">
        <v>150</v>
      </c>
      <c r="B7" s="156"/>
      <c r="C7" s="156"/>
      <c r="D7" s="156"/>
      <c r="E7" s="156"/>
      <c r="F7" s="156"/>
    </row>
    <row r="8" spans="1:6" ht="12.75">
      <c r="A8" s="157" t="s">
        <v>151</v>
      </c>
      <c r="B8" s="156"/>
      <c r="C8" s="156"/>
      <c r="D8" s="156"/>
      <c r="E8" s="156"/>
      <c r="F8" s="156"/>
    </row>
    <row r="9" ht="12.75">
      <c r="A9" s="158"/>
    </row>
    <row r="10" spans="1:4" ht="15.75">
      <c r="A10" s="159" t="s">
        <v>100</v>
      </c>
      <c r="B10" s="160"/>
      <c r="C10" s="160"/>
      <c r="D10" s="160"/>
    </row>
    <row r="11" ht="13.5" thickBot="1">
      <c r="F11" s="16"/>
    </row>
    <row r="12" spans="1:6" ht="52.5" customHeight="1" thickBot="1">
      <c r="A12" s="161" t="s">
        <v>152</v>
      </c>
      <c r="B12" s="162" t="s">
        <v>153</v>
      </c>
      <c r="C12" s="162" t="s">
        <v>154</v>
      </c>
      <c r="D12" s="162" t="s">
        <v>155</v>
      </c>
      <c r="E12" s="162" t="s">
        <v>156</v>
      </c>
      <c r="F12" s="162" t="s">
        <v>157</v>
      </c>
    </row>
    <row r="13" spans="1:6" ht="16.5" customHeight="1" thickBot="1">
      <c r="A13" s="163" t="s">
        <v>158</v>
      </c>
      <c r="B13" s="164"/>
      <c r="C13" s="164"/>
      <c r="D13" s="164"/>
      <c r="E13" s="164"/>
      <c r="F13" s="164"/>
    </row>
    <row r="14" spans="1:6" ht="26.25" customHeight="1" thickBot="1">
      <c r="A14" s="165" t="s">
        <v>159</v>
      </c>
      <c r="B14" s="166"/>
      <c r="C14" s="164"/>
      <c r="D14" s="164"/>
      <c r="E14" s="167"/>
      <c r="F14" s="167"/>
    </row>
    <row r="15" spans="1:6" ht="66.75" customHeight="1" thickBot="1">
      <c r="A15" s="165" t="s">
        <v>160</v>
      </c>
      <c r="B15" s="164"/>
      <c r="C15" s="164"/>
      <c r="D15" s="164"/>
      <c r="E15" s="164"/>
      <c r="F15" s="164"/>
    </row>
    <row r="16" spans="1:6" ht="18" customHeight="1" thickBot="1">
      <c r="A16" s="163" t="s">
        <v>161</v>
      </c>
      <c r="B16" s="166"/>
      <c r="C16" s="164"/>
      <c r="D16" s="164"/>
      <c r="E16" s="167"/>
      <c r="F16" s="167"/>
    </row>
    <row r="17" spans="1:6" ht="40.5" customHeight="1" thickBot="1">
      <c r="A17" s="165" t="s">
        <v>162</v>
      </c>
      <c r="B17" s="164"/>
      <c r="C17" s="164"/>
      <c r="D17" s="164"/>
      <c r="E17" s="164"/>
      <c r="F17" s="164"/>
    </row>
    <row r="18" spans="1:6" ht="29.25" customHeight="1" thickBot="1">
      <c r="A18" s="165" t="s">
        <v>163</v>
      </c>
      <c r="B18" s="167"/>
      <c r="C18" s="167"/>
      <c r="D18" s="167"/>
      <c r="E18" s="167"/>
      <c r="F18" s="167"/>
    </row>
    <row r="19" spans="1:6" ht="13.5" customHeight="1" thickBot="1">
      <c r="A19" s="165" t="s">
        <v>164</v>
      </c>
      <c r="B19" s="167"/>
      <c r="C19" s="167"/>
      <c r="D19" s="167"/>
      <c r="E19" s="167"/>
      <c r="F19" s="167"/>
    </row>
    <row r="20" spans="1:6" ht="21.75" customHeight="1" thickBot="1">
      <c r="A20" s="165" t="s">
        <v>165</v>
      </c>
      <c r="B20" s="167"/>
      <c r="C20" s="167"/>
      <c r="D20" s="167"/>
      <c r="E20" s="167"/>
      <c r="F20" s="167"/>
    </row>
    <row r="21" spans="1:6" ht="31.5" customHeight="1" thickBot="1">
      <c r="A21" s="163" t="s">
        <v>194</v>
      </c>
      <c r="B21" s="168">
        <v>200000</v>
      </c>
      <c r="C21" s="167"/>
      <c r="D21" s="167"/>
      <c r="E21" s="169">
        <v>-1918</v>
      </c>
      <c r="F21" s="168">
        <v>198082</v>
      </c>
    </row>
    <row r="22" ht="10.5" customHeight="1">
      <c r="A22" s="170"/>
    </row>
    <row r="23" spans="1:4" ht="15.75">
      <c r="A23" s="159" t="s">
        <v>36</v>
      </c>
      <c r="B23" s="160"/>
      <c r="C23" s="160"/>
      <c r="D23" s="160"/>
    </row>
    <row r="24" ht="13.5" thickBot="1">
      <c r="F24" s="16"/>
    </row>
    <row r="25" spans="1:6" ht="38.25" customHeight="1" thickBot="1">
      <c r="A25" s="161" t="s">
        <v>152</v>
      </c>
      <c r="B25" s="162" t="s">
        <v>153</v>
      </c>
      <c r="C25" s="162" t="s">
        <v>154</v>
      </c>
      <c r="D25" s="162" t="s">
        <v>155</v>
      </c>
      <c r="E25" s="162" t="s">
        <v>156</v>
      </c>
      <c r="F25" s="162" t="s">
        <v>157</v>
      </c>
    </row>
    <row r="26" spans="1:6" ht="18.75" customHeight="1" thickBot="1">
      <c r="A26" s="163" t="s">
        <v>158</v>
      </c>
      <c r="B26" s="164"/>
      <c r="C26" s="164"/>
      <c r="D26" s="164"/>
      <c r="E26" s="164"/>
      <c r="F26" s="164"/>
    </row>
    <row r="27" spans="1:7" ht="21" customHeight="1" thickBot="1">
      <c r="A27" s="165" t="s">
        <v>166</v>
      </c>
      <c r="B27" s="168">
        <v>200000</v>
      </c>
      <c r="C27" s="167"/>
      <c r="D27" s="167"/>
      <c r="E27" s="169">
        <v>-1918</v>
      </c>
      <c r="F27" s="168">
        <v>198082</v>
      </c>
      <c r="G27" s="171"/>
    </row>
    <row r="28" spans="1:6" ht="64.5" customHeight="1" thickBot="1">
      <c r="A28" s="165" t="s">
        <v>160</v>
      </c>
      <c r="B28" s="167"/>
      <c r="C28" s="167"/>
      <c r="D28" s="167"/>
      <c r="E28" s="167"/>
      <c r="F28" s="167"/>
    </row>
    <row r="29" spans="1:6" ht="18" customHeight="1" thickBot="1">
      <c r="A29" s="163" t="s">
        <v>161</v>
      </c>
      <c r="B29" s="166"/>
      <c r="C29" s="167"/>
      <c r="D29" s="167"/>
      <c r="E29" s="167"/>
      <c r="F29" s="167"/>
    </row>
    <row r="30" spans="1:6" ht="39.75" customHeight="1" thickBot="1">
      <c r="A30" s="165" t="s">
        <v>162</v>
      </c>
      <c r="B30" s="167"/>
      <c r="C30" s="167"/>
      <c r="D30" s="167"/>
      <c r="E30" s="167"/>
      <c r="F30" s="167"/>
    </row>
    <row r="31" spans="1:6" ht="28.5" customHeight="1" thickBot="1">
      <c r="A31" s="165" t="s">
        <v>163</v>
      </c>
      <c r="B31" s="167"/>
      <c r="C31" s="167"/>
      <c r="D31" s="167"/>
      <c r="E31" s="167"/>
      <c r="F31" s="167"/>
    </row>
    <row r="32" spans="1:6" ht="16.5" customHeight="1" thickBot="1">
      <c r="A32" s="165" t="s">
        <v>164</v>
      </c>
      <c r="B32" s="167"/>
      <c r="C32" s="167"/>
      <c r="D32" s="167"/>
      <c r="E32" s="167"/>
      <c r="F32" s="167"/>
    </row>
    <row r="33" spans="1:6" ht="13.5" customHeight="1" thickBot="1">
      <c r="A33" s="165" t="s">
        <v>165</v>
      </c>
      <c r="B33" s="167"/>
      <c r="C33" s="167"/>
      <c r="D33" s="167"/>
      <c r="E33" s="169">
        <f>-146</f>
        <v>-146</v>
      </c>
      <c r="F33" s="169">
        <f>E33</f>
        <v>-146</v>
      </c>
    </row>
    <row r="34" spans="1:9" ht="30.75" customHeight="1" thickBot="1">
      <c r="A34" s="163" t="s">
        <v>193</v>
      </c>
      <c r="B34" s="168">
        <v>200000</v>
      </c>
      <c r="C34" s="167"/>
      <c r="D34" s="167"/>
      <c r="E34" s="169">
        <f>E27+E33</f>
        <v>-2064</v>
      </c>
      <c r="F34" s="168">
        <f>F27+F33</f>
        <v>197936</v>
      </c>
      <c r="G34" s="171"/>
      <c r="H34" s="171"/>
      <c r="I34" s="171"/>
    </row>
    <row r="35" ht="12.75">
      <c r="A35" s="158"/>
    </row>
    <row r="37" spans="1:2" ht="12.75">
      <c r="A37" s="59" t="s">
        <v>133</v>
      </c>
      <c r="B37" s="59"/>
    </row>
    <row r="38" spans="1:2" ht="12.75">
      <c r="A38" s="59" t="s">
        <v>167</v>
      </c>
      <c r="B38" s="59"/>
    </row>
    <row r="40" spans="1:2" ht="12.75">
      <c r="A40" s="59" t="s">
        <v>168</v>
      </c>
      <c r="B40" s="59"/>
    </row>
  </sheetData>
  <sheetProtection/>
  <mergeCells count="6">
    <mergeCell ref="A8:F8"/>
    <mergeCell ref="A10:D10"/>
    <mergeCell ref="A23:D23"/>
    <mergeCell ref="A3:F3"/>
    <mergeCell ref="A5:D5"/>
    <mergeCell ref="A7:F7"/>
  </mergeCells>
  <printOptions/>
  <pageMargins left="1.17" right="0.52" top="0.81" bottom="1.34" header="0.3" footer="0.27"/>
  <pageSetup horizontalDpi="300" verticalDpi="3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B1">
      <selection activeCell="B7" sqref="B7"/>
    </sheetView>
  </sheetViews>
  <sheetFormatPr defaultColWidth="9.140625" defaultRowHeight="12.75"/>
  <cols>
    <col min="1" max="1" width="9.140625" style="1" customWidth="1"/>
    <col min="2" max="2" width="58.57421875" style="1" customWidth="1"/>
    <col min="3" max="3" width="10.8515625" style="1" customWidth="1"/>
    <col min="4" max="4" width="16.140625" style="1" customWidth="1"/>
    <col min="5" max="5" width="17.28125" style="1" customWidth="1"/>
    <col min="6" max="16384" width="9.140625" style="1" customWidth="1"/>
  </cols>
  <sheetData>
    <row r="1" ht="12.75">
      <c r="E1" s="1" t="s">
        <v>169</v>
      </c>
    </row>
    <row r="2" spans="2:6" ht="15.75">
      <c r="B2" s="158"/>
      <c r="C2" s="172" t="s">
        <v>170</v>
      </c>
      <c r="D2" s="173"/>
      <c r="E2" s="173"/>
      <c r="F2" s="174"/>
    </row>
    <row r="3" spans="3:6" ht="15.75">
      <c r="C3" s="172" t="s">
        <v>171</v>
      </c>
      <c r="D3" s="173"/>
      <c r="E3" s="173"/>
      <c r="F3" s="174"/>
    </row>
    <row r="4" spans="2:6" ht="15.75">
      <c r="B4" s="175" t="s">
        <v>172</v>
      </c>
      <c r="C4" s="176" t="s">
        <v>173</v>
      </c>
      <c r="E4" s="177"/>
      <c r="F4" s="174"/>
    </row>
    <row r="5" spans="3:6" ht="12.75">
      <c r="C5" s="178" t="s">
        <v>174</v>
      </c>
      <c r="D5" s="179">
        <v>39356</v>
      </c>
      <c r="E5" s="180" t="s">
        <v>175</v>
      </c>
      <c r="F5" s="180"/>
    </row>
    <row r="6" spans="3:6" ht="12.75">
      <c r="C6" s="178"/>
      <c r="D6" s="179">
        <v>39447</v>
      </c>
      <c r="E6" s="177"/>
      <c r="F6" s="180"/>
    </row>
    <row r="8" spans="2:5" ht="15.75">
      <c r="B8" s="181"/>
      <c r="D8" s="181"/>
      <c r="E8" s="182" t="s">
        <v>176</v>
      </c>
    </row>
    <row r="9" spans="2:5" ht="84.75" thickBot="1">
      <c r="B9" s="183" t="s">
        <v>177</v>
      </c>
      <c r="C9" s="184" t="s">
        <v>178</v>
      </c>
      <c r="D9" s="185" t="s">
        <v>179</v>
      </c>
      <c r="E9" s="184" t="s">
        <v>180</v>
      </c>
    </row>
    <row r="10" spans="2:5" ht="16.5" thickBot="1">
      <c r="B10" s="186" t="s">
        <v>181</v>
      </c>
      <c r="C10" s="187" t="s">
        <v>182</v>
      </c>
      <c r="D10" s="188" t="s">
        <v>183</v>
      </c>
      <c r="E10" s="189" t="s">
        <v>184</v>
      </c>
    </row>
    <row r="11" spans="2:5" ht="25.5">
      <c r="B11" s="190" t="s">
        <v>185</v>
      </c>
      <c r="C11" s="191">
        <v>200000</v>
      </c>
      <c r="D11" s="192">
        <v>150000</v>
      </c>
      <c r="E11" s="193" t="s">
        <v>186</v>
      </c>
    </row>
    <row r="12" spans="2:5" ht="16.5" customHeight="1">
      <c r="B12" s="194" t="s">
        <v>187</v>
      </c>
      <c r="C12" s="195">
        <v>193514</v>
      </c>
      <c r="D12" s="196">
        <v>150000</v>
      </c>
      <c r="E12" s="193" t="s">
        <v>186</v>
      </c>
    </row>
    <row r="13" spans="2:5" ht="38.25">
      <c r="B13" s="197" t="s">
        <v>188</v>
      </c>
      <c r="C13" s="198"/>
      <c r="D13" s="199"/>
      <c r="E13" s="193"/>
    </row>
    <row r="14" spans="2:5" ht="14.25" customHeight="1">
      <c r="B14" s="197" t="s">
        <v>189</v>
      </c>
      <c r="C14" s="200"/>
      <c r="D14" s="199"/>
      <c r="E14" s="193"/>
    </row>
    <row r="15" spans="2:5" ht="18.75" customHeight="1">
      <c r="B15" s="201" t="s">
        <v>190</v>
      </c>
      <c r="C15" s="200"/>
      <c r="D15" s="199"/>
      <c r="E15" s="193"/>
    </row>
    <row r="18" spans="1:2" ht="12.75">
      <c r="A18" s="59" t="s">
        <v>133</v>
      </c>
      <c r="B18" s="59"/>
    </row>
    <row r="19" spans="1:2" ht="12.75">
      <c r="A19" s="59" t="s">
        <v>167</v>
      </c>
      <c r="B19" s="59"/>
    </row>
    <row r="21" spans="1:2" ht="12.75">
      <c r="A21" s="59" t="s">
        <v>191</v>
      </c>
      <c r="B21" s="59"/>
    </row>
    <row r="22" ht="9" customHeight="1"/>
    <row r="25" spans="2:5" ht="90.75" customHeight="1">
      <c r="B25" s="202" t="s">
        <v>202</v>
      </c>
      <c r="C25" s="203"/>
      <c r="D25" s="203"/>
      <c r="E25" s="203"/>
    </row>
    <row r="26" ht="15.75">
      <c r="B26" s="204"/>
    </row>
    <row r="27" ht="42.75" customHeight="1"/>
  </sheetData>
  <sheetProtection/>
  <mergeCells count="1">
    <mergeCell ref="B25:E25"/>
  </mergeCells>
  <printOptions/>
  <pageMargins left="0.34" right="0.42" top="0.8" bottom="0.53" header="0.37" footer="0.27"/>
  <pageSetup horizontalDpi="1200" verticalDpi="12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KARENGH</dc:creator>
  <cp:keywords/>
  <dc:description/>
  <cp:lastModifiedBy>Gevorg Hovhannisyan</cp:lastModifiedBy>
  <cp:lastPrinted>2008-01-16T08:23:02Z</cp:lastPrinted>
  <dcterms:created xsi:type="dcterms:W3CDTF">2003-01-22T21:35:49Z</dcterms:created>
  <dcterms:modified xsi:type="dcterms:W3CDTF">2016-07-10T03:36:13Z</dcterms:modified>
  <cp:category/>
  <cp:version/>
  <cp:contentType/>
  <cp:contentStatus/>
</cp:coreProperties>
</file>