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tabRatio="603" activeTab="0"/>
  </bookViews>
  <sheets>
    <sheet name="income" sheetId="1" r:id="rId1"/>
    <sheet name="balance" sheetId="2" r:id="rId2"/>
    <sheet name="capital-" sheetId="3" r:id="rId3"/>
    <sheet name="Cash Flow " sheetId="4" r:id="rId4"/>
  </sheets>
  <definedNames>
    <definedName name="Z_A6A47DFE_44EF_11D8_A795_0020ED55AF6A_.wvu.Cols" localSheetId="1" hidden="1">'balance'!$B:$B</definedName>
    <definedName name="Z_A6A47DFE_44EF_11D8_A795_0020ED55AF6A_.wvu.Cols" localSheetId="0" hidden="1">'income'!$F:$F</definedName>
    <definedName name="Z_A6A47DFE_44EF_11D8_A795_0020ED55AF6A_.wvu.Rows" localSheetId="1" hidden="1">'balance'!$2:$6</definedName>
    <definedName name="Z_A6A47DFE_44EF_11D8_A795_0020ED55AF6A_.wvu.Rows" localSheetId="0" hidden="1">'income'!$13:$13</definedName>
  </definedNames>
  <calcPr fullCalcOnLoad="1"/>
</workbook>
</file>

<file path=xl/sharedStrings.xml><?xml version="1.0" encoding="utf-8"?>
<sst xmlns="http://schemas.openxmlformats.org/spreadsheetml/2006/main" count="216" uniqueCount="184">
  <si>
    <t>²Üì²ÜàôØÀ</t>
  </si>
  <si>
    <t>Ð³ßí»ïáõ Å³Ù³Ý³Ï³ßñç³Ý</t>
  </si>
  <si>
    <t>êï³óí³Í ½áõï ÏáÙÇëÇáÝ ·áõÙ³ñÝ»ñ</t>
  </si>
  <si>
    <t>ì×³ñí³Í ³ßË³ï³í³ñÓ ¨ ¹ñ³Ý Ñ³í³ë³ñ»óí³Í ³ÛÉ í×³ñáõÙÝ»ñ</t>
  </si>
  <si>
    <t xml:space="preserve">ì×³ñí³Í Ñ³ñÏ»ñ </t>
  </si>
  <si>
    <t>êï³óí³Í ß³Ñ³µ³ÅÇÝÝ»ñ</t>
  </si>
  <si>
    <t>ì×³ñí³Í ß³Ñ³µ³ÅÇÝÝ»ñ</t>
  </si>
  <si>
    <t xml:space="preserve">êï³óí³Í ³ÛÉ ÷áË³éáõÃÛáõÝÝ»ñÇ ³í»É³óáõÙ (Ýí³½áõÙ) </t>
  </si>
  <si>
    <t xml:space="preserve"> ²ÏïÇíÝ»ñ</t>
  </si>
  <si>
    <t xml:space="preserve"> Ð³×³Ëáñ¹Ý»ñÇÝ ïñí³Í í³ñÏ»ñ ¨ ³ÛÉ ÷áË³ïíáõÃÛáõÝÝ»ñ</t>
  </si>
  <si>
    <t>1.10</t>
  </si>
  <si>
    <t xml:space="preserve"> ä³ñï³íáñáõÃÛáõÝÝ»ñ</t>
  </si>
  <si>
    <t xml:space="preserve"> ì×³ñí»ÉÇù ·áõÙ³ñÝ»ñ </t>
  </si>
  <si>
    <t xml:space="preserve"> ²ÛÉ å³ñï³íáñáõÃÛáõÝÝ»ñ</t>
  </si>
  <si>
    <t xml:space="preserve"> Î³åÇï³É</t>
  </si>
  <si>
    <t xml:space="preserve"> Î³ÝáÝ³¹ñ³Ï³Ý Ï³åÇï³É</t>
  </si>
  <si>
    <t xml:space="preserve">      ¶ÉË³íáñ å³Ñáõëï</t>
  </si>
  <si>
    <t xml:space="preserve">      ì»ñ³·Ý³Ñ³ïÙ³Ý å³ÑáõëïÝ»ñ</t>
  </si>
  <si>
    <t xml:space="preserve">                                                               </t>
  </si>
  <si>
    <t>îáÏáë³ÛÇÝ ¨ ÝÙ³Ý³ïÇå »Ï³ÙáõïÝ»ñ</t>
  </si>
  <si>
    <t>ÎáñáõëïÝ»ñÇ í»ñ³Ï³Ý·ÝáõÙ</t>
  </si>
  <si>
    <t xml:space="preserve">      ÀÝ¹³Ù»ÝÁª ³ÏïÇíÝ»ñ</t>
  </si>
  <si>
    <t>¸ñ³Ù³Ï³Ý ÙÇçáóÝ»ñÇ ½áõï Ñáëù</t>
  </si>
  <si>
    <t>Þ³ÑáõÃ³Ñ³ñÏÇ ·Íáí Í³Ëë /÷áËÑ³ïáõóáõÙ/</t>
  </si>
  <si>
    <t xml:space="preserve"> ²é¨ïñ³ÛÇÝ Ýå³ï³Ïáí å³ÑíáÕ ýÇÝ³Ýë³Ï³Ý Ý»ñ¹ñáõÙÝ»ñ</t>
  </si>
  <si>
    <t>¸ñ³Ù³Ï³Ý ßáõÏ³ÛáõÙ ³ÛÉ ï»Õ³µ³ßËáõÙÝ»ñ</t>
  </si>
  <si>
    <t>1.13</t>
  </si>
  <si>
    <t>1.14</t>
  </si>
  <si>
    <t>1.15</t>
  </si>
  <si>
    <t>2.4</t>
  </si>
  <si>
    <t>2.10</t>
  </si>
  <si>
    <t>2.11</t>
  </si>
  <si>
    <t xml:space="preserve"> ÐÇÙÝ³Ï³Ý ÙÇçáóÝ»ñ ¨ áã ÝÛáõÃ³Ï³Ý ³ÏïÇíÝ»ñ</t>
  </si>
  <si>
    <t>Þ³Ñ³µ³ÅÝÇ ï»ëùáí »Ï³ÙáõïÝ»ñ</t>
  </si>
  <si>
    <t>ÎáÙÇëÇáÝ ¨ ³ÛÉ í×³ñÝ»ñÇ ï»ëùáí »Ï³ÙáõïÝ»ñ</t>
  </si>
  <si>
    <t>ÎáÙÇëÇáÝ ¨ ³ÛÉ í×³ñÝ»ñÇ ï»ëùáí Í³Ëë»ñ</t>
  </si>
  <si>
    <t>²ÛÉ ·áñÍ³éÝ³Ï³Ý Í³Ëë»ñ</t>
  </si>
  <si>
    <t>²ÛÉ ³ÏïÇíÝ»ñ</t>
  </si>
  <si>
    <t xml:space="preserve"> ì×³ñí»ÉÇù ïáÏáëÝ»ñ </t>
  </si>
  <si>
    <t>îáÏáë³ÛÇÝ ¨ ÝÙ³Ý³ïÇå Í³Ëë»ñ</t>
  </si>
  <si>
    <t>¼áõï ïáÏáë³ÛÇÝ »Ï³Ùáõï</t>
  </si>
  <si>
    <t>²é¨ïñ³ÛÇÝ Ýå³ï³Ïáí å³ÑíáÕ Ý»ñ¹ñáõÙÝ»ñÇ ½áõï ß³ÑáõÛÃ/ (íÝ³ë)</t>
  </si>
  <si>
    <t>²ÛÉ ·áñÍ³éÝ³Ï³Ý »Ï³Ùáõï</t>
  </si>
  <si>
    <t>¶áñÍ³éÝ³Ï³Ý »Ï³Ùáõï</t>
  </si>
  <si>
    <t>ÀÝ¹Ñ³Ýáõñ í³ñã³Ï³Ý Í³Ëë»ñ</t>
  </si>
  <si>
    <t>Ø»Ï µ³ÅÝ»ïáÙëÇÝ ÁÝÏÝáÕ µ³½³ÛÇÝ ß³ÑáõÛÃ</t>
  </si>
  <si>
    <t>Ø»Ï µ³ÅÝ»ïáÙëÇÝ ÁÝÏÝáÕ Ýáëñ³óí³Í ß³ÑáõÛÃ</t>
  </si>
  <si>
    <t>1.3</t>
  </si>
  <si>
    <t>1.4</t>
  </si>
  <si>
    <t>1.5</t>
  </si>
  <si>
    <t>1.6</t>
  </si>
  <si>
    <t>ì³×³éùÇ Ñ³Ù³ñ Ý³Ë³ï»ëí³Í Ý»ñ¹ñáõÙÝ»ñ</t>
  </si>
  <si>
    <t xml:space="preserve">Ü»ñ¹ñáõÙÝ»ñ ³ÛÉ ³ÝÓ³Ýó Ï³ÝáÝ³¹ñ³Ï³Ý Ï³åÇï³ÉáõÙ </t>
  </si>
  <si>
    <t>ä³ÑáõëïÝ»ñ</t>
  </si>
  <si>
    <t xml:space="preserve"> ä³ÑáõëïÝ»ñ</t>
  </si>
  <si>
    <t xml:space="preserve"> Îáõï³Ïí³Í ß³ÑáõÛÃ</t>
  </si>
  <si>
    <t xml:space="preserve">î»Õ³µ³ßËí³Í ÙÇçáóÝ»ñÇ Ýí³½áõÙ (³í»É³óáõÙ) </t>
  </si>
  <si>
    <t>(·ÉË³íáñ ïÝûñ»Ý)</t>
  </si>
  <si>
    <t>³í»É³óáõ</t>
  </si>
  <si>
    <t xml:space="preserve">¸ñ³Ù³Ï³Ý ÙÇçáóÝ»ñÇ ½áõï Ñáëù»ñ ·áñÍ³éÝ³Ï³Ý ³ÏïÇíÝ»ñÇ ¨ å³ñï³íáñáõÃÛáõÝÝ»ñÇ ÷á÷áËáõÃÛáõÝÝ»ñÇó </t>
  </si>
  <si>
    <t xml:space="preserve">1. ¸ñ³Ù³Ï³Ý ÙÇçáóÝ»ñÇ ½áõï Ñáëù»ñ ·áñÍ³éÝ³Ï³Ý ·áñÍáõÝ»áõÃÛáõÝÇó </t>
  </si>
  <si>
    <t xml:space="preserve"> ¸ñ³Ù³Ï³Ý ÙÇçáóÝ»ñÇ ½áõï Ñáëù»ñ ÙÇÝã¨ ·áñÍ³éÝ³Ï³Ý ³ÏïÇíÝ»ñÇ ¨ å³ñï³íáñáõÃÛáõÝÝ»ñÇ ÷á÷áËáõÃÛáõÝÁ</t>
  </si>
  <si>
    <t xml:space="preserve">2. ¸ñ³Ù³Ï³Ý ÙÇçáóÝ»ñÇ ½áõï Ñáëù»ñ Ý»ñ¹ñáõÙ³ÛÇÝ ·áñÍáõÝ»áõÃÛáõÝÇó </t>
  </si>
  <si>
    <t xml:space="preserve">²ÛÉ ³ÝÓ³Ýó Ï³ÝáÝ³¹ñ³Ï³Ý Ï³åÇï³ÉáõÙ Ý»ñ¹ñáõÙÝ»ñÇ Ýí³½áõÙ (³í»É³óáõÙ) </t>
  </si>
  <si>
    <t xml:space="preserve">ÐÇÙÝ³Ï³Ý ÙÇçáóÝ»ñÇ ¨ áã ÝÛáõÃ³Ï³Ý ³ÏïÇíÝ»ñÇ Ó»éùµ»ñáõÙ </t>
  </si>
  <si>
    <t>ÐÇÙÝ³Ï³Ý ÙÇçáóÝ»ñÇ ¨ áã ÝÛáõÃ³Ï³Ý ³ÏïÇíÝ»ñÇ ûï³ñáõÙ</t>
  </si>
  <si>
    <t>¸ñ³Ù³Ï³Ý ÙÇçáóÝ»ñÇ ½áõï Ñáëù»ñ ³ÛÉ Ý»ñ¹ñáõÙ³ÛÇÝ ·áñÍáõÝ»áõÃÛáõÝÇó</t>
  </si>
  <si>
    <t>1.7</t>
  </si>
  <si>
    <t>1.8</t>
  </si>
  <si>
    <t>1.9</t>
  </si>
  <si>
    <t>ì³ñÓ³Ï³ÉáõÃÛ³Ý ·Íáí ëï³óí»ÉÇù ·áõÙ³ñÝ»ñ</t>
  </si>
  <si>
    <t>1.11</t>
  </si>
  <si>
    <t xml:space="preserve"> ØÇÝã¨ Ù³ñÙ³Ý Å³ÙÏ»ïÁ å³ÑíáÕ Ý»ñ¹ñáõÙÝ»ñ</t>
  </si>
  <si>
    <t>1.12</t>
  </si>
  <si>
    <t>¸ñ³Ù³Ï³Ý ßáõÏ³ÛÇó ëï³óí³Í ³ÛÉ ÷áË³éáõÃÛáõÝÝ»ñ</t>
  </si>
  <si>
    <t>2.5</t>
  </si>
  <si>
    <t>2.6</t>
  </si>
  <si>
    <t>2.7</t>
  </si>
  <si>
    <t>ì³ñÓ³Ï³ÉáõÃÛ³Ý ·Íáí í×³ñí»ÉÇù ·áõÙ³ñÝ»ñ</t>
  </si>
  <si>
    <t>2.8</t>
  </si>
  <si>
    <t>ØÇÝã¨ Ù³ñÙ³Ý Å³ÙÏ»ïÁ å³ÑíáÕ Ý»ñ¹ñáõÙÝ»ñÇó ½áõï ß³ÑáõÛÃ/ (íÝ³ë)</t>
  </si>
  <si>
    <t>ÐÇÙÝ³Ï³Ý ÙÇçáóÝ»ñáõÙ ¨ áã ÝÛáõÃ³Ï³Ý ³ÏïÇíÝ»ñáõÙ Ï³åÇï³É Ý»ñ¹ñáõÙÝ»ñÇ Ýí³½áõÙ (³í»É³óáõÙ)</t>
  </si>
  <si>
    <t>êï³óí³Í ïáÏáëÝ»ñ</t>
  </si>
  <si>
    <t xml:space="preserve">ì×³ñí³Í ïáÏáëÝ»ñ </t>
  </si>
  <si>
    <t>¸ñ³Ù³Ï³Ý ÙÇçáóÝ»ñÇ ½áõï Ñáëù»ñ ³ÛÉ ýÇÝ³Ýë³Ï³Ý ·áñÍáõÝ»áõÃÛáõÝÇó</t>
  </si>
  <si>
    <t xml:space="preserve"> êï³óí»ÉÇù ïáÏáëÝ»ñ</t>
  </si>
  <si>
    <t>Ð»ï³Ó·í³Í Ñ³ñÏ³ÛÇÝ å³ñï³íáñáõÃÛáõÝÝ»ñ</t>
  </si>
  <si>
    <t>²ñï³ñÅáõÛÃÇ ÷áË³ñÅ»ùÇ ÷á÷áËáõÃÛ³Ý ³½¹»óáõÃÛáõÝÁ ¹ñ³Ù³Ï³Ý ÙÇçáóÝ»ñÇ ¨ ¹ñ³Ýó Ñ³Ù³ñÅ»ùÝ»ñÇ íñ³</t>
  </si>
  <si>
    <t xml:space="preserve">    ¸ñ³Ù³Ï³Ý ÙÇçáóÝ»ñ ¨ ¹ñ³Ýó Ñ³Ù³ñÅ»ùÝ»ñ Å³Ù³Ý³Ï³ßñç³ÝÇ ëÏ½µáõÙ</t>
  </si>
  <si>
    <t xml:space="preserve">    ¸ñ³Ù³Ï³Ý ÙÇçáóÝ»ñ ¨ ¹ñ³Ýó Ñ³Ù³ñÅ»ùÝ»ñ Å³Ù³Ý³Ï³ßñç³ÝÇ í»ñçáõÙ</t>
  </si>
  <si>
    <t>Ð³ßí»ïáõ Å³Ù³Ý³-Ï³ßñç³Ý</t>
  </si>
  <si>
    <t>(Ñ³½³ñ ¹ñ³Ù)</t>
  </si>
  <si>
    <t xml:space="preserve">    ÀÝ¹³Ù»ÝÁª å³ñï³íáñáõÃÛáõÝÝ»ñ</t>
  </si>
  <si>
    <t xml:space="preserve">     ÀÝ¹³Ù»ÝÁª  Ï³åÇï³É</t>
  </si>
  <si>
    <t xml:space="preserve">     ÀÝ¹³Ù»ÝÁª å³ñï³íáñáõÃÛáõÝÝ»ñ ¨ Ï³åÇï³É</t>
  </si>
  <si>
    <t>üÇÝ³Ýë³Ï³Ý í³ñÓ³Ï³ÉáõÃÛ³Ý ·Íáí í×³ñí»ÉÇù ·áõÙ³ñÝ»ñÇ ³í»É³óáõÙ (Ýí³½áõÙ)</t>
  </si>
  <si>
    <r>
      <t>(í³ñÏ³ÛÇÝ Ï³½Ù³Ï»ñåáõÃÛ³Ý</t>
    </r>
    <r>
      <rPr>
        <sz val="9"/>
        <rFont val="Arial Armenian"/>
        <family val="2"/>
      </rPr>
      <t xml:space="preserve"> </t>
    </r>
    <r>
      <rPr>
        <sz val="9"/>
        <rFont val="Times Armenian"/>
        <family val="1"/>
      </rPr>
      <t>³Ýí³ÝáõÙÁ ¨ ·ïÝí»Éáõ í³ÛñÁ)</t>
    </r>
  </si>
  <si>
    <t>ºÝÃ³Ñ³í»Éí³Í 6</t>
  </si>
  <si>
    <t>(í³ñÏ³ÛÇÝ Ï³½Ù³Ï»ñåáõÃÛ³Ý ³Ýí³ÝáõÙÁ ¨ ·ïÝí»Éáõ í³ÛñÁ)</t>
  </si>
  <si>
    <r>
      <t>(</t>
    </r>
    <r>
      <rPr>
        <sz val="9"/>
        <rFont val="Arial Armenian"/>
        <family val="2"/>
      </rPr>
      <t>í³ñÏ³ÛÇÝ Ï³½Ù³Ï»ñåáõÃÛ³Ý ³Ýí³ÝáõÙÁ ¨ ·ïÝí»Éáõ í³ÛñÁ</t>
    </r>
    <r>
      <rPr>
        <sz val="10"/>
        <rFont val="Arial Armenian"/>
        <family val="2"/>
      </rPr>
      <t>)</t>
    </r>
  </si>
  <si>
    <t xml:space="preserve"> ¸ñ³Ù³Ï³Ý ÙÇçáóÝ»ñ ¨ µ³ÝÏ³ÛÇÝ Ñ³ßÇíÝ»ñ</t>
  </si>
  <si>
    <t>1.2</t>
  </si>
  <si>
    <t xml:space="preserve"> ²ÛÉ ·áñÍ³éÝáõÃÛáõÝÝ»ñÇ ·Íáí ëï³óí»ÉÇù ·áõÙ³ñÝ»ñ</t>
  </si>
  <si>
    <t>2.1</t>
  </si>
  <si>
    <t>´³ÝÏ»ñÇó ëï³óí³Í ÷áË³éáõÃÛáõÝÝ»ñ ¨ í³ñÏ»ñ</t>
  </si>
  <si>
    <t>2.2</t>
  </si>
  <si>
    <t>2.3</t>
  </si>
  <si>
    <t>2.9</t>
  </si>
  <si>
    <t>3.2</t>
  </si>
  <si>
    <t>3.2.1</t>
  </si>
  <si>
    <t>3.2.2</t>
  </si>
  <si>
    <t>3.3</t>
  </si>
  <si>
    <t>ì³×³éùÇ Ñ³Ù³ñ Ý³Ë³ï»ëí³Í  Ý»ñ¹ñáõÙÝ»ñÇó ½áõï ß³ÑáõÛÃ/ (íÝ³ë)</t>
  </si>
  <si>
    <t>²ñï³ñÅáõÃ³ÛÇÝ ·áñÍ³ñùÝ»ñÇó ëï³óí³Í  ½áõï ß³ÑáõÛÃ/ (íÝ³ë)</t>
  </si>
  <si>
    <t>ì³ñÏ»ñÇó ¨ ³ÛÉ ÷áË³éáõÃÛáõÝÝ»ñÇó ³é³ç³ó³Í ÏáñáõëïÝ»ñ</t>
  </si>
  <si>
    <t xml:space="preserve">Þ³ÑáõÛÃ  ÙÇÝã¨ Ñ³ñÏí»ÉÁ </t>
  </si>
  <si>
    <t xml:space="preserve"> Þ³ÑáõÛÃ   Ñ³ñÏáõÙÇó Ñ»ïá</t>
  </si>
  <si>
    <t xml:space="preserve"> ´³ÝÏ»ñáõÙ ï»Õ³µ³ßËí³Í ÙÇçáóÝ»ñ </t>
  </si>
  <si>
    <t xml:space="preserve">Î³åÇï³É Ý»ñ¹ñáõÙÝ»ñ  ÑÇÙÝ³Ï³Ý ÙÇçáóÝ»ñáõÙ ¨ áã ÝÛáõÃ³Ï³Ý ³ÏïÇíÝ»ñáõÙ </t>
  </si>
  <si>
    <t>Ð»ï³Ó·í³Í Ñ³ñÏ³ÛÇÝ ³ÏïÇíÝ»ñ</t>
  </si>
  <si>
    <t xml:space="preserve"> Ð³×³Ëáñ¹Ý»ñÇó Ý»ñ·ñ³íí³Í ÷áË³éáõÃÛáõÝÝ»ñ</t>
  </si>
  <si>
    <t xml:space="preserve"> ä³ñï³íáñáõÃÛáõÝÝ»ñ ÐÐ Ï³é³í³ñáõÃÛ³Ý ÝÏ³ïÙ³Ùµ</t>
  </si>
  <si>
    <t>ì³ñÏ³ÛÇÝ Ï³½Ù³Ï»ñåáõÃÛ³Ý ÏáÕÙÇó ÃáÕ³ñÏí³Í  ³ñÅ»ÃÕÃ»ñ</t>
  </si>
  <si>
    <t>Ü»ñ·ñ³íí³Í í³ñÏ»ñÇ ³í»É³óáõÙ (Ýí³½áõÙ)</t>
  </si>
  <si>
    <t>²é¨ïñ³ÛÇÝ Ýå³ï³Ïáí å³ÑíáÕ ¨ í³×³éùÇ Ñ³Ù³ñ Ù³ïã»ÉÇ ³ñÅ»ÃÕÃ»ñÇ Ýí³½áõÙ (³í»É³óáõÙ)</t>
  </si>
  <si>
    <t>üÇÝ³Ýë³Ï³Ý í³ñÓ³Ï³ÉáõÃÛ³Ý ¹ÇÙ³ó  ëï³óí»ÉÇù ·áõÙ³ñÝ»ñÇ Ýí³½áõÙ (³í»É³óáõÙ)</t>
  </si>
  <si>
    <t>¸ñ³Ù³Ï³Ý ÙÇçáóÝ»ñÇ  ½áõï Ñáëù»ñ ³ÛÉ ·áñÍ³éÝ³Ï³Ý ·áñÍáõÝ»áõÃÛáõÝÇó</t>
  </si>
  <si>
    <t xml:space="preserve">ØÇÝã¨ Ù³ñÙ³Ý Å³ÙÏ»ïÁ å³ÑíáÕ ³ñÅ»ÃÕÃ»ñÇ Ýí³½áõÙ (³í»É³óáõÙ) </t>
  </si>
  <si>
    <t xml:space="preserve">3. ¸ñ³Ù³Ï³Ý ÙÇçáóÝ»ñÇ  ½áõï Ñáëù»ñ ýÇÝ³Ýë³Ï³Ý ·áñÍáõÝ»áõÃÛáõÝÇó </t>
  </si>
  <si>
    <t>´³ÝÏ»ñÇó ëï³óí³Í í³ñÏ»ñÇ ³í»É³óáõÙ (Ýí³½áõÙ)</t>
  </si>
  <si>
    <t xml:space="preserve">ì³ñÏ³ÛÇÝ Ï³½Ù³Ï»ñåáõÃÛáõÝÝ»ñÇ  ÏáÕÙÇó ÃáÕ³ñÏí³Í ³ñÅ»ÃÕÃ»ñÇ ³í»É³óáõÙ (Ýí³½áõÙ) </t>
  </si>
  <si>
    <t>´³ÅÝ»ï»ñ»ñÇ Ý»ñ¹ñáõÙÝ»ñÁ Ï³ÝáÝ³¹ñ³Ï³Ý  ÑÇÙÝ³¹ñ³ÙáõÙ</t>
  </si>
  <si>
    <t xml:space="preserve"> Ð²ÞìºîìàôÂÚàôÜ </t>
  </si>
  <si>
    <t>üÇÝ³Ýë³Ï³Ý ³ñ¹ÛáõÝùÝ»ñÇ Ù³ëÇÝ (Ò¨ 1)</t>
  </si>
  <si>
    <t>ºÝÃ³Ñ³í»Éí³Í 2</t>
  </si>
  <si>
    <t xml:space="preserve"> Ð²Þì²ä²Ð²Î²Ü Ð²ÞìºÎÞÆè (Ò¨ 2)</t>
  </si>
  <si>
    <t>ºÝÃ³Ñ³í»Éí³Í 4</t>
  </si>
  <si>
    <t xml:space="preserve">  ¸ñ³Ù³Ï³Ý ÙÇçáóÝ»ñÇ Ñáëù»ñÇ í»ñ³µ»ñÛ³É (Ò¨ 4)</t>
  </si>
  <si>
    <t xml:space="preserve"> Ð²ÞìºîìàôÂÚàôÜ</t>
  </si>
  <si>
    <t xml:space="preserve">        Ü³Ëáñ¹      Å³Ù³Ý³Ï³ßñç³Ý</t>
  </si>
  <si>
    <t xml:space="preserve">       Ð³ßí»ïáõ     Å³Ù³Ý³Ï³ßñç³Ý</t>
  </si>
  <si>
    <t>Ì³ÝáÃ³·ñáõ-ÃÛáõÝÝ»ñ</t>
  </si>
  <si>
    <t>§¾ÏáõÙ»ÝÇÏ ºÏ»Õ»ó³Ï³Ý öáË³ïí³Ï³Ý üáÝ¹¦ àõìÎ êäÀ, ù. ¾çÙÇ³ÍÇÝ, ´³Õñ³ÙÛ³Ý 2</t>
  </si>
  <si>
    <t xml:space="preserve">                           §31¦ ¹»Ïï»Ùµ»ñÇ  2007Ã.</t>
  </si>
  <si>
    <t>§¾ÏáõÙ»ÝÇÏ ºÏ»Õ»ó³Ï³Ý öáË³ïí³Ï³Ý üáÝ¹¦ àõìÎ êäÀ,, ù. ¾çÙÇ³ÍÇÝ, ´³Õñ³ÙÛ³Ý 2</t>
  </si>
  <si>
    <t xml:space="preserve"> (í³ñÏ³ÛÇÝ Ï³½Ù³Ï»ñåáõÃÛ³Ý ³Ýí³ÝáõÙÁ ¨ ·ïÝí»Éáõ í³ÛñÁ)</t>
  </si>
  <si>
    <t>Ü³Ëáñ¹ ï³ñí³ ëÏ½µÇó ÙÇÝã¨ Ñ³ßí»ïáõ ³Ùë³ÃÇíÁ</t>
  </si>
  <si>
    <t>ê»÷³Ï³Ý Ï³åÇï³ÉÇ ï³ññ»ñÇ ³Ýí³ÝáõÙÁ</t>
  </si>
  <si>
    <t>Î³ÝáÝ³¹ñ³Ï³Ý Ï³åÇï³É</t>
  </si>
  <si>
    <t>¶ÉË³íáñ å³Ñáõëï</t>
  </si>
  <si>
    <t>ì»ñ³·Ý³Ñ³ïÙ³Ý å³Ñáõëï</t>
  </si>
  <si>
    <t>Îáõï³Ïí³Í ß³ÑáõÛÃ</t>
  </si>
  <si>
    <t>ÀÝ¹³Ù»ÝÁ</t>
  </si>
  <si>
    <t>Ðá¹í³ÍÝ»ñ</t>
  </si>
  <si>
    <t>ØÝ³óáñ¹Ý ³é 31 ¹»Ïï»Ùµ»ñÇ 2005Ã.</t>
  </si>
  <si>
    <t>Ð³ßí³å³Ñ³Ï³Ý Ñ³ßí³éÙ³Ý ù³Õ³ù³Ï³ÝáõÃÛ³Ý ÷á÷áËáõÃÛáõÝÝ»ñÇ ÁÝ¹Ñ³Ýáõñ ³ñ¹ÛáõÝùÁ ¨ ¿³Ï³Ý ëË³ÉÝ»ñÇ ×ß·ñïáõÙÁ</t>
  </si>
  <si>
    <t>ì»ñ³Ñ³ßí³ñÏí³Í ÙÝ³óáñ¹Á</t>
  </si>
  <si>
    <t>àõÕÕ³ÏÇáñ»Ý ë»÷³Ï³Ý Ï³åÇï³ÉáõÙ ×³Ý³ãí³Í »Ï³ÙáõïÝ»ñ ¨ íÝ³ëÝ»ñ</t>
  </si>
  <si>
    <t>Ü»ñ¹ñáõÙÝ»ñ Ï³ÝáÝ³¹ñ³Ï³Ý Ï³åÇï³ÉáõÙ</t>
  </si>
  <si>
    <t>Þ³Ñ³µ³ÅÇÝÝ»ñ</t>
  </si>
  <si>
    <t>¼áõï ß³ÑáõÛÃ/ íÝ³ë</t>
  </si>
  <si>
    <t>ØÝ³óáñ¹Ý ³é 31 ¹»Ïï»Ùµ»ñ 2006Ã.</t>
  </si>
  <si>
    <t>Ð³ßí»ïáõ ï³ñí³ ëÏ½µÇó ÙÇÝã¨ Ñ³ßí»ïáõ ³Ùë³ÃÇíÁ</t>
  </si>
  <si>
    <t>ØÝ³óáñ¹Ý ³é 31 ¹»Ïï.2006Ã.</t>
  </si>
  <si>
    <t>ØÝ³óáñ¹Ý ³é 31 ¹»Ïï»Ùµ»ñ 2007Ã.</t>
  </si>
  <si>
    <t>ì³ñÏ³ÛÇÝ Ï³½Ù³Ï»ñåáõÃÛ³Ý í³ñãáõÃÛ³Ý Ý³Ë³·³Ñ</t>
  </si>
  <si>
    <t>(·ÉË³íáñ ïÝûñ»Ý)                                                                          Î. Ð³ÏáµÛ³Ý</t>
  </si>
  <si>
    <t xml:space="preserve">    ¶ÉË³íáñ Ñ³ßí³å³Ñ`                                                    Ð. ø»ßÇß-ÔáõÏ³ëÛ³Ý</t>
  </si>
  <si>
    <t xml:space="preserve">                                ºÝÃ³Ñ³í»Éí³Í 3</t>
  </si>
  <si>
    <t xml:space="preserve">  ê»÷³Ï³Ý Ï³åÇï³ÉáõÙ ÷á÷áËáõÃÛáõÝÝ»ñÇ Ù³ëÇÝ ï³ñ»Ï³Ý Ñ³ßí»ïíáõÃÛáõÝ (Ò¨ 3)</t>
  </si>
  <si>
    <t>§31¦_¹»Ïï»Ùµ»ñÇ   2007Ã.</t>
  </si>
  <si>
    <t>§31¦ ¹»Ïï»Ùµ»ñÇ 2007Ã.</t>
  </si>
  <si>
    <t>Ü³Ëáñ¹ Å³Ù³Ý³-Ï³ßñç³Ý</t>
  </si>
  <si>
    <r>
      <t>2007Ã. ¹»Ïï»Ùµ»ñÇ 31-Ç</t>
    </r>
    <r>
      <rPr>
        <sz val="10"/>
        <rFont val="Arial Armenian"/>
        <family val="2"/>
      </rPr>
      <t xml:space="preserve"> ¹ñáõÃÛ³Ùµ §¾ÏáõÙ»ÝÇÏ ºÏ»Õ»ó³Ï³Ý öáË³ïí³Ï³Ý üáÝ¹¦ àõìÎ êäÀ ³ßË³ïáÕÝ»ñÇ ÙÇçÇÝ </t>
    </r>
  </si>
  <si>
    <r>
      <t xml:space="preserve">»é³ÙëÛ³Ï³ÛÇÝ Ãí³ù³Ý³ÏÁ Ï³½ÙáõÙ ¿  </t>
    </r>
    <r>
      <rPr>
        <b/>
        <sz val="10"/>
        <rFont val="Arial Armenian"/>
        <family val="2"/>
      </rPr>
      <t>21 Ñá·Ç:</t>
    </r>
  </si>
  <si>
    <t xml:space="preserve"> Î. Ð³ÏáµÛ³Ý</t>
  </si>
  <si>
    <t xml:space="preserve">¶ÉË³íáñ Ñ³ßí³å³Ñ          </t>
  </si>
  <si>
    <t>Ð. ø»ßÇß-ÔáõÏ³ëÛ³Ý</t>
  </si>
  <si>
    <t>Ü³Ëáñ¹ Å³Ù³Ý³Ï³ßñç³Ý</t>
  </si>
  <si>
    <t>§31¦ ¹»Ïï»Ùµ»ñÇ  2007Ã.</t>
  </si>
  <si>
    <t xml:space="preserve">    §¾ÏáõÙ»ÝÇÏ ºÏ»Õ»ó³Ï³Ý öáË³ïí³Ï³Ý üáÝ¹¦ àõìÎ êäÀ, ù. ¾çÙÇ³ÍÇÝ, ´³Õñ³ÙÛ³Ý 2</t>
  </si>
  <si>
    <t xml:space="preserve">    ¶ÉË³íáñ Ñ³ßí³å³Ñ`                                                      Ð. ø»ßÇß-ÔáõÏ³ëÛ³Ý</t>
  </si>
  <si>
    <t>Î. Ð³ÏáµÛ³Ý</t>
  </si>
  <si>
    <t>¶ÉË³íáñ Ñ³ßí³å³Ñ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</si>
</sst>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СнЗб&quot;\ #,##0_-;&quot;СнЗб&quot;\ #,##0\-"/>
    <numFmt numFmtId="173" formatCode="&quot;СнЗб&quot;\ #,##0_-;[Red]&quot;СнЗб&quot;\ #,##0\-"/>
    <numFmt numFmtId="174" formatCode="&quot;СнЗб&quot;\ #,##0.00_-;&quot;СнЗб&quot;\ #,##0.00\-"/>
    <numFmt numFmtId="175" formatCode="&quot;СнЗб&quot;\ #,##0.00_-;[Red]&quot;СнЗб&quot;\ #,##0.00\-"/>
    <numFmt numFmtId="176" formatCode="_-&quot;СнЗб&quot;\ * #,##0_-;_-&quot;СнЗб&quot;\ * #,##0\-;_-&quot;СнЗб&quot;\ * &quot;-&quot;_-;_-@_-"/>
    <numFmt numFmtId="177" formatCode="_-* #,##0_-;_-* #,##0\-;_-* &quot;-&quot;_-;_-@_-"/>
    <numFmt numFmtId="178" formatCode="_-&quot;СнЗб&quot;\ * #,##0.00_-;_-&quot;СнЗб&quot;\ * #,##0.00\-;_-&quot;СнЗб&quot;\ * &quot;-&quot;??_-;_-@_-"/>
    <numFmt numFmtId="179" formatCode="_-* #,##0.00_-;_-* #,##0.00\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[$-409]dddd\,\ mmmm\ dd\,\ yyyy"/>
    <numFmt numFmtId="190" formatCode="[$-409]h:mm:ss\ AM/PM"/>
    <numFmt numFmtId="191" formatCode="&quot;$&quot;#,##0"/>
    <numFmt numFmtId="192" formatCode="&quot;€&quot;#,##0_);\(&quot;€&quot;#,##0\)"/>
    <numFmt numFmtId="193" formatCode="&quot;€&quot;#,##0_);[Red]\(&quot;€&quot;#,##0\)"/>
    <numFmt numFmtId="194" formatCode="&quot;€&quot;#,##0.00_);\(&quot;€&quot;#,##0.00\)"/>
    <numFmt numFmtId="195" formatCode="&quot;€&quot;#,##0.00_);[Red]\(&quot;€&quot;#,##0.00\)"/>
    <numFmt numFmtId="196" formatCode="_(&quot;€&quot;* #,##0_);_(&quot;€&quot;* \(#,##0\);_(&quot;€&quot;* &quot;-&quot;_);_(@_)"/>
    <numFmt numFmtId="197" formatCode="_(&quot;€&quot;* #,##0.00_);_(&quot;€&quot;* \(#,##0.00\);_(&quot;€&quot;* &quot;-&quot;??_);_(@_)"/>
    <numFmt numFmtId="198" formatCode="0.000"/>
    <numFmt numFmtId="199" formatCode="0.0"/>
    <numFmt numFmtId="200" formatCode="0.0000"/>
    <numFmt numFmtId="201" formatCode="#,##0.0"/>
    <numFmt numFmtId="202" formatCode="#,##0.000"/>
    <numFmt numFmtId="203" formatCode="_(* #,##0.0_);_(* \(#,##0.0\);_(* &quot;-&quot;??_);_(@_)"/>
    <numFmt numFmtId="204" formatCode="_(* #,##0_);_(* \(#,##0\);_(* &quot;-&quot;??_);_(@_)"/>
    <numFmt numFmtId="205" formatCode="0.00_);\(0.00\)"/>
    <numFmt numFmtId="206" formatCode="0.0_);\(0.0\)"/>
    <numFmt numFmtId="207" formatCode="#,##0&quot;ð.&quot;;\-#,##0&quot;ð.&quot;"/>
    <numFmt numFmtId="208" formatCode="#,##0&quot;ð.&quot;;[Red]\-#,##0&quot;ð.&quot;"/>
    <numFmt numFmtId="209" formatCode="#,##0.00&quot;ð.&quot;;\-#,##0.00&quot;ð.&quot;"/>
    <numFmt numFmtId="210" formatCode="#,##0.00&quot;ð.&quot;;[Red]\-#,##0.00&quot;ð.&quot;"/>
    <numFmt numFmtId="211" formatCode="_-* #,##0&quot;ð.&quot;_-;\-* #,##0&quot;ð.&quot;_-;_-* &quot;-&quot;&quot;ð.&quot;_-;_-@_-"/>
    <numFmt numFmtId="212" formatCode="_-* #,##0_ð_._-;\-* #,##0_ð_._-;_-* &quot;-&quot;_ð_._-;_-@_-"/>
    <numFmt numFmtId="213" formatCode="_-* #,##0.00&quot;ð.&quot;_-;\-* #,##0.00&quot;ð.&quot;_-;_-* &quot;-&quot;??&quot;ð.&quot;_-;_-@_-"/>
    <numFmt numFmtId="214" formatCode="_-* #,##0.00_ð_._-;\-* #,##0.00_ð_._-;_-* &quot;-&quot;??_ð_._-;_-@_-"/>
    <numFmt numFmtId="215" formatCode="[$-409]dd\ mmmm\,\ 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</numFmts>
  <fonts count="68">
    <font>
      <sz val="10"/>
      <name val="Arial"/>
      <family val="0"/>
    </font>
    <font>
      <sz val="10"/>
      <name val="Times LatRus"/>
      <family val="1"/>
    </font>
    <font>
      <u val="single"/>
      <sz val="10"/>
      <color indexed="36"/>
      <name val="Times LatRus"/>
      <family val="1"/>
    </font>
    <font>
      <u val="single"/>
      <sz val="10"/>
      <color indexed="12"/>
      <name val="Times LatRus"/>
      <family val="1"/>
    </font>
    <font>
      <sz val="11"/>
      <name val="Times Armenian"/>
      <family val="1"/>
    </font>
    <font>
      <sz val="9"/>
      <name val="Times Armenian"/>
      <family val="1"/>
    </font>
    <font>
      <sz val="10"/>
      <name val="Arial Armenian"/>
      <family val="2"/>
    </font>
    <font>
      <sz val="8"/>
      <name val="Arial Armenian"/>
      <family val="2"/>
    </font>
    <font>
      <i/>
      <sz val="8"/>
      <name val="Arial Armenian"/>
      <family val="2"/>
    </font>
    <font>
      <b/>
      <sz val="9"/>
      <name val="Times Armenian"/>
      <family val="1"/>
    </font>
    <font>
      <sz val="10"/>
      <name val="Times Armenian"/>
      <family val="1"/>
    </font>
    <font>
      <b/>
      <sz val="10"/>
      <name val="Times Armenian"/>
      <family val="1"/>
    </font>
    <font>
      <sz val="9"/>
      <name val="Arial Armenian"/>
      <family val="2"/>
    </font>
    <font>
      <i/>
      <sz val="10"/>
      <name val="Times Armenian"/>
      <family val="1"/>
    </font>
    <font>
      <i/>
      <sz val="9"/>
      <name val="Times Armenian"/>
      <family val="1"/>
    </font>
    <font>
      <b/>
      <i/>
      <sz val="9"/>
      <name val="Times Armenian"/>
      <family val="1"/>
    </font>
    <font>
      <sz val="8"/>
      <name val="Times Armenian"/>
      <family val="1"/>
    </font>
    <font>
      <b/>
      <sz val="11"/>
      <name val="Times Armenian"/>
      <family val="1"/>
    </font>
    <font>
      <b/>
      <i/>
      <u val="single"/>
      <sz val="9"/>
      <name val="Times Armenian"/>
      <family val="1"/>
    </font>
    <font>
      <b/>
      <sz val="10"/>
      <name val="Arial Armenian"/>
      <family val="2"/>
    </font>
    <font>
      <b/>
      <u val="single"/>
      <sz val="12"/>
      <name val="Times Armenian"/>
      <family val="1"/>
    </font>
    <font>
      <b/>
      <sz val="12"/>
      <name val="Arial"/>
      <family val="2"/>
    </font>
    <font>
      <b/>
      <sz val="13"/>
      <name val="Times Armenian"/>
      <family val="1"/>
    </font>
    <font>
      <b/>
      <sz val="12"/>
      <name val="Times Armenian"/>
      <family val="1"/>
    </font>
    <font>
      <b/>
      <sz val="11"/>
      <name val="Arial Armenian"/>
      <family val="2"/>
    </font>
    <font>
      <sz val="11"/>
      <name val="Arial"/>
      <family val="2"/>
    </font>
    <font>
      <b/>
      <i/>
      <sz val="10"/>
      <name val="Arial"/>
      <family val="2"/>
    </font>
    <font>
      <sz val="12"/>
      <name val="Times Armenian"/>
      <family val="1"/>
    </font>
    <font>
      <sz val="8"/>
      <name val="Arial"/>
      <family val="2"/>
    </font>
    <font>
      <b/>
      <i/>
      <u val="single"/>
      <sz val="10"/>
      <name val="Times Armenian"/>
      <family val="1"/>
    </font>
    <font>
      <sz val="10"/>
      <name val="Times New Roman"/>
      <family val="1"/>
    </font>
    <font>
      <sz val="14"/>
      <name val="Times Armenian"/>
      <family val="1"/>
    </font>
    <font>
      <b/>
      <sz val="9"/>
      <name val="Arial Armenian"/>
      <family val="2"/>
    </font>
    <font>
      <b/>
      <sz val="8"/>
      <name val="Arial Armeni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>
        <color indexed="22"/>
      </bottom>
    </border>
    <border>
      <left style="thin"/>
      <right style="thin"/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 style="thin"/>
      <top style="hair">
        <color indexed="22"/>
      </top>
      <bottom style="thin"/>
    </border>
    <border>
      <left style="thin"/>
      <right style="thin"/>
      <top style="hair">
        <color indexed="22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>
        <color indexed="63"/>
      </bottom>
    </border>
    <border>
      <left style="hair">
        <color indexed="22"/>
      </left>
      <right style="thin"/>
      <top style="hair">
        <color indexed="22"/>
      </top>
      <bottom style="thin"/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>
        <color indexed="22"/>
      </bottom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4" fillId="0" borderId="0" xfId="60" applyFont="1" applyAlignment="1">
      <alignment horizontal="center"/>
      <protection/>
    </xf>
    <xf numFmtId="0" fontId="0" fillId="0" borderId="0" xfId="60">
      <alignment/>
      <protection/>
    </xf>
    <xf numFmtId="0" fontId="5" fillId="0" borderId="0" xfId="60" applyFont="1" applyAlignment="1">
      <alignment horizontal="center"/>
      <protection/>
    </xf>
    <xf numFmtId="0" fontId="6" fillId="0" borderId="0" xfId="60" applyFont="1" applyAlignment="1">
      <alignment horizontal="center"/>
      <protection/>
    </xf>
    <xf numFmtId="0" fontId="0" fillId="0" borderId="0" xfId="60" applyFont="1" applyAlignment="1">
      <alignment horizontal="center"/>
      <protection/>
    </xf>
    <xf numFmtId="0" fontId="7" fillId="0" borderId="0" xfId="60" applyFont="1" applyBorder="1" applyAlignment="1">
      <alignment horizontal="center"/>
      <protection/>
    </xf>
    <xf numFmtId="0" fontId="8" fillId="0" borderId="0" xfId="60" applyFont="1" applyAlignment="1">
      <alignment horizontal="right"/>
      <protection/>
    </xf>
    <xf numFmtId="0" fontId="9" fillId="0" borderId="10" xfId="60" applyFont="1" applyBorder="1" applyAlignment="1">
      <alignment horizontal="center" vertical="center" wrapText="1"/>
      <protection/>
    </xf>
    <xf numFmtId="0" fontId="5" fillId="0" borderId="11" xfId="60" applyFont="1" applyBorder="1" applyAlignment="1">
      <alignment horizontal="center"/>
      <protection/>
    </xf>
    <xf numFmtId="0" fontId="5" fillId="0" borderId="12" xfId="60" applyFont="1" applyBorder="1" applyAlignment="1">
      <alignment horizontal="center"/>
      <protection/>
    </xf>
    <xf numFmtId="0" fontId="10" fillId="0" borderId="13" xfId="60" applyFont="1" applyBorder="1" applyAlignment="1">
      <alignment horizontal="center"/>
      <protection/>
    </xf>
    <xf numFmtId="0" fontId="11" fillId="0" borderId="12" xfId="60" applyFont="1" applyBorder="1" applyAlignment="1">
      <alignment horizontal="center"/>
      <protection/>
    </xf>
    <xf numFmtId="0" fontId="10" fillId="0" borderId="12" xfId="60" applyFont="1" applyBorder="1" applyAlignment="1">
      <alignment horizontal="center"/>
      <protection/>
    </xf>
    <xf numFmtId="0" fontId="10" fillId="0" borderId="14" xfId="60" applyFont="1" applyBorder="1" applyAlignment="1">
      <alignment horizontal="center"/>
      <protection/>
    </xf>
    <xf numFmtId="0" fontId="6" fillId="0" borderId="0" xfId="60" applyFont="1">
      <alignment/>
      <protection/>
    </xf>
    <xf numFmtId="0" fontId="4" fillId="0" borderId="0" xfId="57" applyFont="1" applyFill="1" applyBorder="1" applyAlignment="1">
      <alignment horizontal="center"/>
      <protection/>
    </xf>
    <xf numFmtId="0" fontId="1" fillId="0" borderId="0" xfId="58">
      <alignment/>
      <protection/>
    </xf>
    <xf numFmtId="0" fontId="0" fillId="0" borderId="0" xfId="59" applyBorder="1">
      <alignment/>
      <protection/>
    </xf>
    <xf numFmtId="49" fontId="10" fillId="0" borderId="15" xfId="59" applyNumberFormat="1" applyFont="1" applyBorder="1" applyAlignment="1">
      <alignment horizontal="left" vertical="top" wrapText="1"/>
      <protection/>
    </xf>
    <xf numFmtId="0" fontId="11" fillId="0" borderId="16" xfId="59" applyFont="1" applyBorder="1" applyAlignment="1">
      <alignment horizontal="center" vertical="center" wrapText="1"/>
      <protection/>
    </xf>
    <xf numFmtId="0" fontId="11" fillId="0" borderId="16" xfId="59" applyFont="1" applyBorder="1" applyAlignment="1">
      <alignment horizontal="center" vertical="top" wrapText="1"/>
      <protection/>
    </xf>
    <xf numFmtId="0" fontId="11" fillId="0" borderId="17" xfId="59" applyFont="1" applyBorder="1" applyAlignment="1">
      <alignment horizontal="center" vertical="top" wrapText="1"/>
      <protection/>
    </xf>
    <xf numFmtId="49" fontId="11" fillId="0" borderId="18" xfId="59" applyNumberFormat="1" applyFont="1" applyBorder="1" applyAlignment="1">
      <alignment horizontal="left"/>
      <protection/>
    </xf>
    <xf numFmtId="0" fontId="11" fillId="0" borderId="19" xfId="59" applyFont="1" applyBorder="1">
      <alignment/>
      <protection/>
    </xf>
    <xf numFmtId="49" fontId="5" fillId="0" borderId="12" xfId="59" applyNumberFormat="1" applyFont="1" applyBorder="1" applyAlignment="1">
      <alignment horizontal="left"/>
      <protection/>
    </xf>
    <xf numFmtId="0" fontId="5" fillId="0" borderId="13" xfId="59" applyFont="1" applyBorder="1">
      <alignment/>
      <protection/>
    </xf>
    <xf numFmtId="49" fontId="5" fillId="0" borderId="12" xfId="59" applyNumberFormat="1" applyFont="1" applyBorder="1" applyAlignment="1">
      <alignment horizontal="left" vertical="top"/>
      <protection/>
    </xf>
    <xf numFmtId="0" fontId="5" fillId="0" borderId="13" xfId="59" applyFont="1" applyBorder="1" applyAlignment="1">
      <alignment vertical="top" wrapText="1"/>
      <protection/>
    </xf>
    <xf numFmtId="0" fontId="15" fillId="0" borderId="13" xfId="59" applyFont="1" applyBorder="1">
      <alignment/>
      <protection/>
    </xf>
    <xf numFmtId="49" fontId="9" fillId="0" borderId="12" xfId="59" applyNumberFormat="1" applyFont="1" applyBorder="1" applyAlignment="1">
      <alignment horizontal="left"/>
      <protection/>
    </xf>
    <xf numFmtId="0" fontId="9" fillId="0" borderId="13" xfId="59" applyFont="1" applyBorder="1">
      <alignment/>
      <protection/>
    </xf>
    <xf numFmtId="0" fontId="10" fillId="0" borderId="0" xfId="59" applyFont="1" applyBorder="1">
      <alignment/>
      <protection/>
    </xf>
    <xf numFmtId="0" fontId="0" fillId="0" borderId="20" xfId="59" applyBorder="1">
      <alignment/>
      <protection/>
    </xf>
    <xf numFmtId="0" fontId="10" fillId="0" borderId="0" xfId="57" applyFont="1" applyFill="1" applyAlignment="1">
      <alignment vertical="top" wrapText="1"/>
      <protection/>
    </xf>
    <xf numFmtId="49" fontId="17" fillId="0" borderId="10" xfId="57" applyNumberFormat="1" applyFont="1" applyFill="1" applyBorder="1" applyAlignment="1">
      <alignment horizontal="center" vertical="center" wrapText="1"/>
      <protection/>
    </xf>
    <xf numFmtId="0" fontId="9" fillId="0" borderId="21" xfId="57" applyFont="1" applyFill="1" applyBorder="1" applyAlignment="1">
      <alignment vertical="top" wrapText="1"/>
      <protection/>
    </xf>
    <xf numFmtId="0" fontId="15" fillId="0" borderId="22" xfId="57" applyFont="1" applyFill="1" applyBorder="1" applyAlignment="1">
      <alignment vertical="top" wrapText="1"/>
      <protection/>
    </xf>
    <xf numFmtId="0" fontId="5" fillId="0" borderId="23" xfId="57" applyFont="1" applyFill="1" applyBorder="1" applyAlignment="1">
      <alignment horizontal="left" vertical="top" wrapText="1"/>
      <protection/>
    </xf>
    <xf numFmtId="0" fontId="5" fillId="0" borderId="23" xfId="57" applyFont="1" applyFill="1" applyBorder="1" applyAlignment="1">
      <alignment vertical="top" wrapText="1"/>
      <protection/>
    </xf>
    <xf numFmtId="0" fontId="5" fillId="0" borderId="22" xfId="57" applyFont="1" applyFill="1" applyBorder="1" applyAlignment="1">
      <alignment vertical="top" wrapText="1"/>
      <protection/>
    </xf>
    <xf numFmtId="0" fontId="5" fillId="0" borderId="23" xfId="57" applyFont="1" applyFill="1" applyBorder="1" applyAlignment="1" quotePrefix="1">
      <alignment horizontal="left" vertical="top" wrapText="1"/>
      <protection/>
    </xf>
    <xf numFmtId="0" fontId="5" fillId="0" borderId="24" xfId="57" applyFont="1" applyFill="1" applyBorder="1" applyAlignment="1">
      <alignment vertical="top" wrapText="1"/>
      <protection/>
    </xf>
    <xf numFmtId="0" fontId="5" fillId="0" borderId="25" xfId="57" applyFont="1" applyFill="1" applyBorder="1" applyAlignment="1">
      <alignment vertical="top" wrapText="1"/>
      <protection/>
    </xf>
    <xf numFmtId="0" fontId="9" fillId="0" borderId="10" xfId="57" applyFont="1" applyFill="1" applyBorder="1" applyAlignment="1">
      <alignment vertical="top" wrapText="1"/>
      <protection/>
    </xf>
    <xf numFmtId="0" fontId="5" fillId="0" borderId="26" xfId="57" applyFont="1" applyFill="1" applyBorder="1" applyAlignment="1">
      <alignment vertical="top" wrapText="1"/>
      <protection/>
    </xf>
    <xf numFmtId="0" fontId="0" fillId="0" borderId="0" xfId="0" applyBorder="1" applyAlignment="1">
      <alignment/>
    </xf>
    <xf numFmtId="0" fontId="10" fillId="0" borderId="0" xfId="57" applyFont="1" applyFill="1" applyBorder="1" applyAlignment="1">
      <alignment vertical="top" wrapText="1"/>
      <protection/>
    </xf>
    <xf numFmtId="0" fontId="14" fillId="0" borderId="0" xfId="57" applyFont="1" applyFill="1" applyBorder="1" applyAlignment="1">
      <alignment horizontal="right"/>
      <protection/>
    </xf>
    <xf numFmtId="0" fontId="9" fillId="0" borderId="10" xfId="0" applyFont="1" applyBorder="1" applyAlignment="1">
      <alignment vertical="top" wrapText="1"/>
    </xf>
    <xf numFmtId="49" fontId="0" fillId="0" borderId="0" xfId="59" applyNumberFormat="1" applyBorder="1" applyAlignment="1">
      <alignment horizontal="left"/>
      <protection/>
    </xf>
    <xf numFmtId="49" fontId="0" fillId="0" borderId="20" xfId="59" applyNumberFormat="1" applyBorder="1" applyAlignment="1">
      <alignment horizontal="left"/>
      <protection/>
    </xf>
    <xf numFmtId="0" fontId="13" fillId="0" borderId="20" xfId="59" applyFont="1" applyBorder="1" applyAlignment="1">
      <alignment horizontal="right"/>
      <protection/>
    </xf>
    <xf numFmtId="0" fontId="18" fillId="0" borderId="0" xfId="59" applyFont="1" applyBorder="1" applyAlignment="1">
      <alignment horizontal="center"/>
      <protection/>
    </xf>
    <xf numFmtId="0" fontId="18" fillId="0" borderId="0" xfId="60" applyFont="1" applyAlignment="1">
      <alignment horizontal="center"/>
      <protection/>
    </xf>
    <xf numFmtId="0" fontId="18" fillId="0" borderId="0" xfId="57" applyFont="1" applyFill="1" applyBorder="1" applyAlignment="1">
      <alignment horizontal="center"/>
      <protection/>
    </xf>
    <xf numFmtId="0" fontId="9" fillId="0" borderId="12" xfId="60" applyFont="1" applyBorder="1" applyAlignment="1">
      <alignment horizontal="center"/>
      <protection/>
    </xf>
    <xf numFmtId="0" fontId="5" fillId="0" borderId="27" xfId="60" applyFont="1" applyBorder="1" applyAlignment="1">
      <alignment horizontal="center"/>
      <protection/>
    </xf>
    <xf numFmtId="0" fontId="10" fillId="0" borderId="28" xfId="60" applyFont="1" applyBorder="1" applyAlignment="1">
      <alignment horizontal="center"/>
      <protection/>
    </xf>
    <xf numFmtId="0" fontId="9" fillId="0" borderId="10" xfId="60" applyFont="1" applyBorder="1" applyAlignment="1">
      <alignment horizontal="left" vertical="top" wrapText="1"/>
      <protection/>
    </xf>
    <xf numFmtId="0" fontId="5" fillId="0" borderId="22" xfId="57" applyFont="1" applyFill="1" applyBorder="1" applyAlignment="1">
      <alignment horizontal="left" vertical="top" wrapText="1"/>
      <protection/>
    </xf>
    <xf numFmtId="0" fontId="10" fillId="0" borderId="0" xfId="0" applyFont="1" applyAlignment="1">
      <alignment/>
    </xf>
    <xf numFmtId="0" fontId="5" fillId="0" borderId="29" xfId="60" applyFont="1" applyBorder="1" applyAlignment="1">
      <alignment horizontal="center"/>
      <protection/>
    </xf>
    <xf numFmtId="0" fontId="5" fillId="0" borderId="30" xfId="57" applyFont="1" applyFill="1" applyBorder="1" applyAlignment="1">
      <alignment vertical="top" wrapText="1"/>
      <protection/>
    </xf>
    <xf numFmtId="0" fontId="5" fillId="0" borderId="13" xfId="59" applyFont="1" applyBorder="1" applyAlignment="1">
      <alignment wrapText="1"/>
      <protection/>
    </xf>
    <xf numFmtId="0" fontId="15" fillId="0" borderId="0" xfId="60" applyFont="1" applyAlignment="1">
      <alignment horizontal="center"/>
      <protection/>
    </xf>
    <xf numFmtId="0" fontId="15" fillId="0" borderId="0" xfId="59" applyFont="1" applyBorder="1" applyAlignment="1">
      <alignment horizontal="center"/>
      <protection/>
    </xf>
    <xf numFmtId="0" fontId="15" fillId="0" borderId="0" xfId="57" applyFont="1" applyFill="1" applyBorder="1" applyAlignment="1">
      <alignment horizontal="center"/>
      <protection/>
    </xf>
    <xf numFmtId="3" fontId="10" fillId="0" borderId="31" xfId="60" applyNumberFormat="1" applyFont="1" applyBorder="1" applyAlignment="1">
      <alignment horizontal="center"/>
      <protection/>
    </xf>
    <xf numFmtId="3" fontId="10" fillId="0" borderId="13" xfId="60" applyNumberFormat="1" applyFont="1" applyBorder="1" applyAlignment="1">
      <alignment horizontal="center"/>
      <protection/>
    </xf>
    <xf numFmtId="3" fontId="11" fillId="0" borderId="13" xfId="60" applyNumberFormat="1" applyFont="1" applyBorder="1" applyAlignment="1">
      <alignment horizontal="center"/>
      <protection/>
    </xf>
    <xf numFmtId="37" fontId="10" fillId="0" borderId="13" xfId="60" applyNumberFormat="1" applyFont="1" applyBorder="1" applyAlignment="1">
      <alignment horizontal="center"/>
      <protection/>
    </xf>
    <xf numFmtId="37" fontId="11" fillId="0" borderId="13" xfId="60" applyNumberFormat="1" applyFont="1" applyBorder="1" applyAlignment="1">
      <alignment horizontal="center"/>
      <protection/>
    </xf>
    <xf numFmtId="3" fontId="17" fillId="0" borderId="32" xfId="57" applyNumberFormat="1" applyFont="1" applyFill="1" applyBorder="1" applyAlignment="1" applyProtection="1">
      <alignment horizontal="center" vertical="top" wrapText="1"/>
      <protection/>
    </xf>
    <xf numFmtId="3" fontId="17" fillId="0" borderId="30" xfId="57" applyNumberFormat="1" applyFont="1" applyFill="1" applyBorder="1" applyAlignment="1" applyProtection="1">
      <alignment horizontal="center" vertical="top" wrapText="1"/>
      <protection/>
    </xf>
    <xf numFmtId="3" fontId="17" fillId="0" borderId="26" xfId="57" applyNumberFormat="1" applyFont="1" applyFill="1" applyBorder="1" applyAlignment="1" applyProtection="1">
      <alignment horizontal="center" vertical="top" wrapText="1"/>
      <protection locked="0"/>
    </xf>
    <xf numFmtId="0" fontId="20" fillId="0" borderId="0" xfId="60" applyFont="1" applyAlignment="1">
      <alignment/>
      <protection/>
    </xf>
    <xf numFmtId="0" fontId="21" fillId="0" borderId="0" xfId="60" applyFont="1" applyAlignment="1">
      <alignment/>
      <protection/>
    </xf>
    <xf numFmtId="0" fontId="14" fillId="0" borderId="13" xfId="59" applyFont="1" applyBorder="1">
      <alignment/>
      <protection/>
    </xf>
    <xf numFmtId="49" fontId="5" fillId="0" borderId="29" xfId="59" applyNumberFormat="1" applyFont="1" applyBorder="1" applyAlignment="1">
      <alignment horizontal="left"/>
      <protection/>
    </xf>
    <xf numFmtId="0" fontId="15" fillId="0" borderId="14" xfId="59" applyFont="1" applyBorder="1">
      <alignment/>
      <protection/>
    </xf>
    <xf numFmtId="0" fontId="6" fillId="0" borderId="0" xfId="0" applyFont="1" applyFill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left"/>
    </xf>
    <xf numFmtId="0" fontId="27" fillId="0" borderId="19" xfId="59" applyFont="1" applyBorder="1">
      <alignment/>
      <protection/>
    </xf>
    <xf numFmtId="0" fontId="10" fillId="0" borderId="19" xfId="59" applyFont="1" applyBorder="1">
      <alignment/>
      <protection/>
    </xf>
    <xf numFmtId="0" fontId="5" fillId="0" borderId="13" xfId="59" applyFont="1" applyBorder="1" applyAlignment="1">
      <alignment horizontal="center"/>
      <protection/>
    </xf>
    <xf numFmtId="0" fontId="5" fillId="0" borderId="33" xfId="59" applyFont="1" applyBorder="1" applyAlignment="1">
      <alignment horizontal="center"/>
      <protection/>
    </xf>
    <xf numFmtId="0" fontId="5" fillId="0" borderId="34" xfId="59" applyFont="1" applyBorder="1" applyAlignment="1">
      <alignment horizontal="center"/>
      <protection/>
    </xf>
    <xf numFmtId="0" fontId="5" fillId="0" borderId="35" xfId="59" applyFont="1" applyBorder="1" applyAlignment="1">
      <alignment horizontal="center"/>
      <protection/>
    </xf>
    <xf numFmtId="0" fontId="9" fillId="0" borderId="10" xfId="60" applyFont="1" applyBorder="1" applyAlignment="1">
      <alignment horizontal="center" vertical="top" wrapText="1"/>
      <protection/>
    </xf>
    <xf numFmtId="0" fontId="10" fillId="0" borderId="31" xfId="60" applyFont="1" applyBorder="1" applyAlignment="1">
      <alignment horizontal="center"/>
      <protection/>
    </xf>
    <xf numFmtId="0" fontId="5" fillId="0" borderId="0" xfId="60" applyFont="1" applyBorder="1" applyAlignment="1">
      <alignment horizontal="center"/>
      <protection/>
    </xf>
    <xf numFmtId="0" fontId="10" fillId="0" borderId="0" xfId="60" applyFont="1" applyBorder="1" applyAlignment="1">
      <alignment horizontal="center"/>
      <protection/>
    </xf>
    <xf numFmtId="0" fontId="2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0" fillId="0" borderId="0" xfId="0" applyFont="1" applyAlignment="1">
      <alignment/>
    </xf>
    <xf numFmtId="0" fontId="9" fillId="0" borderId="36" xfId="0" applyFont="1" applyBorder="1" applyAlignment="1">
      <alignment vertical="top" wrapText="1"/>
    </xf>
    <xf numFmtId="0" fontId="9" fillId="0" borderId="37" xfId="0" applyFont="1" applyBorder="1" applyAlignment="1">
      <alignment vertical="top" wrapText="1"/>
    </xf>
    <xf numFmtId="0" fontId="9" fillId="0" borderId="38" xfId="0" applyFont="1" applyBorder="1" applyAlignment="1">
      <alignment vertical="top" wrapText="1"/>
    </xf>
    <xf numFmtId="0" fontId="10" fillId="0" borderId="39" xfId="0" applyFont="1" applyBorder="1" applyAlignment="1">
      <alignment vertical="top" wrapText="1"/>
    </xf>
    <xf numFmtId="0" fontId="5" fillId="0" borderId="38" xfId="0" applyFont="1" applyBorder="1" applyAlignment="1">
      <alignment vertical="top" wrapText="1"/>
    </xf>
    <xf numFmtId="0" fontId="10" fillId="0" borderId="39" xfId="0" applyFont="1" applyBorder="1" applyAlignment="1">
      <alignment horizontal="center" vertical="top" wrapText="1"/>
    </xf>
    <xf numFmtId="0" fontId="10" fillId="0" borderId="39" xfId="0" applyFont="1" applyBorder="1" applyAlignment="1">
      <alignment horizontal="right" vertical="top" wrapText="1"/>
    </xf>
    <xf numFmtId="3" fontId="10" fillId="0" borderId="39" xfId="0" applyNumberFormat="1" applyFont="1" applyBorder="1" applyAlignment="1">
      <alignment horizontal="right" vertical="top" wrapText="1"/>
    </xf>
    <xf numFmtId="37" fontId="30" fillId="0" borderId="39" xfId="0" applyNumberFormat="1" applyFont="1" applyBorder="1" applyAlignment="1">
      <alignment horizontal="right" vertical="top" wrapText="1"/>
    </xf>
    <xf numFmtId="3" fontId="30" fillId="0" borderId="39" xfId="0" applyNumberFormat="1" applyFont="1" applyBorder="1" applyAlignment="1">
      <alignment horizontal="right" vertical="top" wrapText="1"/>
    </xf>
    <xf numFmtId="0" fontId="31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30" fillId="0" borderId="39" xfId="0" applyFont="1" applyBorder="1" applyAlignment="1">
      <alignment horizontal="right" vertical="top" wrapText="1"/>
    </xf>
    <xf numFmtId="0" fontId="30" fillId="0" borderId="0" xfId="0" applyFont="1" applyAlignment="1">
      <alignment horizontal="center"/>
    </xf>
    <xf numFmtId="0" fontId="11" fillId="0" borderId="0" xfId="0" applyFont="1" applyAlignment="1">
      <alignment horizontal="left" indent="12"/>
    </xf>
    <xf numFmtId="0" fontId="19" fillId="0" borderId="0" xfId="0" applyFont="1" applyAlignment="1">
      <alignment/>
    </xf>
    <xf numFmtId="0" fontId="6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2" fillId="0" borderId="0" xfId="0" applyFont="1" applyBorder="1" applyAlignment="1">
      <alignment/>
    </xf>
    <xf numFmtId="37" fontId="17" fillId="0" borderId="40" xfId="57" applyNumberFormat="1" applyFont="1" applyFill="1" applyBorder="1" applyAlignment="1" applyProtection="1">
      <alignment horizontal="center" vertical="top" wrapText="1"/>
      <protection/>
    </xf>
    <xf numFmtId="37" fontId="4" fillId="0" borderId="40" xfId="57" applyNumberFormat="1" applyFont="1" applyFill="1" applyBorder="1" applyAlignment="1" applyProtection="1">
      <alignment horizontal="center" vertical="top" wrapText="1"/>
      <protection/>
    </xf>
    <xf numFmtId="3" fontId="4" fillId="0" borderId="40" xfId="57" applyNumberFormat="1" applyFont="1" applyFill="1" applyBorder="1" applyAlignment="1" applyProtection="1">
      <alignment horizontal="center" vertical="top" wrapText="1"/>
      <protection/>
    </xf>
    <xf numFmtId="37" fontId="0" fillId="0" borderId="0" xfId="0" applyNumberFormat="1" applyAlignment="1">
      <alignment/>
    </xf>
    <xf numFmtId="0" fontId="15" fillId="0" borderId="22" xfId="57" applyFont="1" applyFill="1" applyBorder="1" applyAlignment="1">
      <alignment horizontal="left" vertical="top" wrapText="1"/>
      <protection/>
    </xf>
    <xf numFmtId="3" fontId="5" fillId="0" borderId="23" xfId="57" applyNumberFormat="1" applyFont="1" applyFill="1" applyBorder="1" applyAlignment="1" applyProtection="1">
      <alignment horizontal="center" vertical="top" wrapText="1"/>
      <protection locked="0"/>
    </xf>
    <xf numFmtId="3" fontId="17" fillId="0" borderId="41" xfId="57" applyNumberFormat="1" applyFont="1" applyFill="1" applyBorder="1" applyAlignment="1" applyProtection="1">
      <alignment horizontal="center" vertical="top" wrapText="1"/>
      <protection locked="0"/>
    </xf>
    <xf numFmtId="37" fontId="4" fillId="0" borderId="24" xfId="57" applyNumberFormat="1" applyFont="1" applyFill="1" applyBorder="1" applyAlignment="1" applyProtection="1">
      <alignment horizontal="center" vertical="top" wrapText="1"/>
      <protection/>
    </xf>
    <xf numFmtId="3" fontId="17" fillId="0" borderId="40" xfId="57" applyNumberFormat="1" applyFont="1" applyFill="1" applyBorder="1" applyAlignment="1" applyProtection="1">
      <alignment horizontal="center" vertical="top" wrapText="1"/>
      <protection/>
    </xf>
    <xf numFmtId="3" fontId="11" fillId="0" borderId="21" xfId="57" applyNumberFormat="1" applyFont="1" applyFill="1" applyBorder="1" applyAlignment="1" applyProtection="1">
      <alignment horizontal="center" vertical="top" wrapText="1"/>
      <protection/>
    </xf>
    <xf numFmtId="3" fontId="4" fillId="0" borderId="41" xfId="57" applyNumberFormat="1" applyFont="1" applyFill="1" applyBorder="1" applyAlignment="1" applyProtection="1">
      <alignment horizontal="center" vertical="top" wrapText="1"/>
      <protection locked="0"/>
    </xf>
    <xf numFmtId="37" fontId="5" fillId="0" borderId="40" xfId="57" applyNumberFormat="1" applyFont="1" applyFill="1" applyBorder="1" applyAlignment="1" applyProtection="1">
      <alignment horizontal="center" vertical="top" wrapText="1"/>
      <protection/>
    </xf>
    <xf numFmtId="3" fontId="4" fillId="0" borderId="42" xfId="57" applyNumberFormat="1" applyFont="1" applyFill="1" applyBorder="1" applyAlignment="1" applyProtection="1">
      <alignment horizontal="center" vertical="top" wrapText="1"/>
      <protection locked="0"/>
    </xf>
    <xf numFmtId="3" fontId="4" fillId="0" borderId="43" xfId="57" applyNumberFormat="1" applyFont="1" applyFill="1" applyBorder="1" applyAlignment="1" applyProtection="1">
      <alignment horizontal="center" vertical="top" wrapText="1"/>
      <protection locked="0"/>
    </xf>
    <xf numFmtId="3" fontId="5" fillId="0" borderId="24" xfId="57" applyNumberFormat="1" applyFont="1" applyFill="1" applyBorder="1" applyAlignment="1" applyProtection="1">
      <alignment horizontal="center" vertical="top" wrapText="1"/>
      <protection locked="0"/>
    </xf>
    <xf numFmtId="3" fontId="17" fillId="0" borderId="44" xfId="57" applyNumberFormat="1" applyFont="1" applyFill="1" applyBorder="1" applyAlignment="1" applyProtection="1">
      <alignment horizontal="center" vertical="top" wrapText="1"/>
      <protection/>
    </xf>
    <xf numFmtId="3" fontId="9" fillId="0" borderId="23" xfId="57" applyNumberFormat="1" applyFont="1" applyFill="1" applyBorder="1" applyAlignment="1" applyProtection="1">
      <alignment horizontal="center" vertical="top" wrapText="1"/>
      <protection/>
    </xf>
    <xf numFmtId="3" fontId="5" fillId="0" borderId="25" xfId="57" applyNumberFormat="1" applyFont="1" applyFill="1" applyBorder="1" applyAlignment="1" applyProtection="1">
      <alignment horizontal="center" vertical="top" wrapText="1"/>
      <protection locked="0"/>
    </xf>
    <xf numFmtId="37" fontId="5" fillId="0" borderId="45" xfId="57" applyNumberFormat="1" applyFont="1" applyFill="1" applyBorder="1" applyAlignment="1" applyProtection="1">
      <alignment horizontal="center" vertical="top" wrapText="1"/>
      <protection/>
    </xf>
    <xf numFmtId="37" fontId="4" fillId="0" borderId="21" xfId="57" applyNumberFormat="1" applyFont="1" applyFill="1" applyBorder="1" applyAlignment="1" applyProtection="1">
      <alignment horizontal="center" vertical="top" wrapText="1"/>
      <protection/>
    </xf>
    <xf numFmtId="37" fontId="5" fillId="0" borderId="46" xfId="57" applyNumberFormat="1" applyFont="1" applyFill="1" applyBorder="1" applyAlignment="1" applyProtection="1">
      <alignment horizontal="center" vertical="top" wrapText="1"/>
      <protection/>
    </xf>
    <xf numFmtId="3" fontId="11" fillId="0" borderId="26" xfId="57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/>
    </xf>
    <xf numFmtId="3" fontId="10" fillId="0" borderId="47" xfId="59" applyNumberFormat="1" applyFont="1" applyBorder="1">
      <alignment/>
      <protection/>
    </xf>
    <xf numFmtId="0" fontId="10" fillId="0" borderId="47" xfId="59" applyFont="1" applyBorder="1">
      <alignment/>
      <protection/>
    </xf>
    <xf numFmtId="3" fontId="17" fillId="0" borderId="47" xfId="59" applyNumberFormat="1" applyFont="1" applyBorder="1">
      <alignment/>
      <protection/>
    </xf>
    <xf numFmtId="0" fontId="10" fillId="0" borderId="48" xfId="59" applyFont="1" applyBorder="1">
      <alignment/>
      <protection/>
    </xf>
    <xf numFmtId="3" fontId="4" fillId="0" borderId="47" xfId="59" applyNumberFormat="1" applyFont="1" applyBorder="1">
      <alignment/>
      <protection/>
    </xf>
    <xf numFmtId="3" fontId="23" fillId="0" borderId="14" xfId="59" applyNumberFormat="1" applyFont="1" applyBorder="1" applyAlignment="1">
      <alignment horizontal="right" vertical="center"/>
      <protection/>
    </xf>
    <xf numFmtId="0" fontId="5" fillId="0" borderId="49" xfId="59" applyFont="1" applyBorder="1" applyAlignment="1">
      <alignment horizontal="center"/>
      <protection/>
    </xf>
    <xf numFmtId="3" fontId="10" fillId="0" borderId="48" xfId="59" applyNumberFormat="1" applyFont="1" applyBorder="1">
      <alignment/>
      <protection/>
    </xf>
    <xf numFmtId="0" fontId="10" fillId="0" borderId="20" xfId="59" applyFont="1" applyFill="1" applyBorder="1">
      <alignment/>
      <protection/>
    </xf>
    <xf numFmtId="0" fontId="11" fillId="0" borderId="16" xfId="59" applyFont="1" applyFill="1" applyBorder="1" applyAlignment="1">
      <alignment horizontal="center" vertical="top" wrapText="1"/>
      <protection/>
    </xf>
    <xf numFmtId="0" fontId="4" fillId="0" borderId="19" xfId="59" applyFont="1" applyFill="1" applyBorder="1">
      <alignment/>
      <protection/>
    </xf>
    <xf numFmtId="3" fontId="4" fillId="0" borderId="13" xfId="59" applyNumberFormat="1" applyFont="1" applyFill="1" applyBorder="1">
      <alignment/>
      <protection/>
    </xf>
    <xf numFmtId="0" fontId="4" fillId="0" borderId="13" xfId="59" applyFont="1" applyFill="1" applyBorder="1">
      <alignment/>
      <protection/>
    </xf>
    <xf numFmtId="3" fontId="17" fillId="0" borderId="13" xfId="59" applyNumberFormat="1" applyFont="1" applyFill="1" applyBorder="1">
      <alignment/>
      <protection/>
    </xf>
    <xf numFmtId="3" fontId="4" fillId="0" borderId="28" xfId="59" applyNumberFormat="1" applyFont="1" applyFill="1" applyBorder="1">
      <alignment/>
      <protection/>
    </xf>
    <xf numFmtId="3" fontId="17" fillId="0" borderId="19" xfId="59" applyNumberFormat="1" applyFont="1" applyFill="1" applyBorder="1">
      <alignment/>
      <protection/>
    </xf>
    <xf numFmtId="3" fontId="17" fillId="0" borderId="14" xfId="59" applyNumberFormat="1" applyFont="1" applyFill="1" applyBorder="1">
      <alignment/>
      <protection/>
    </xf>
    <xf numFmtId="0" fontId="10" fillId="0" borderId="0" xfId="0" applyFont="1" applyFill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58" applyFont="1" applyFill="1">
      <alignment/>
      <protection/>
    </xf>
    <xf numFmtId="0" fontId="0" fillId="0" borderId="0" xfId="59" applyFont="1" applyFill="1" applyBorder="1">
      <alignment/>
      <protection/>
    </xf>
    <xf numFmtId="3" fontId="4" fillId="0" borderId="10" xfId="59" applyNumberFormat="1" applyFont="1" applyFill="1" applyBorder="1">
      <alignment/>
      <protection/>
    </xf>
    <xf numFmtId="0" fontId="0" fillId="0" borderId="0" xfId="0" applyFont="1" applyFill="1" applyAlignment="1">
      <alignment/>
    </xf>
    <xf numFmtId="0" fontId="7" fillId="0" borderId="0" xfId="60" applyFont="1" applyBorder="1" applyAlignment="1">
      <alignment horizontal="center"/>
      <protection/>
    </xf>
    <xf numFmtId="0" fontId="16" fillId="0" borderId="0" xfId="60" applyFont="1" applyAlignment="1">
      <alignment horizontal="center"/>
      <protection/>
    </xf>
    <xf numFmtId="0" fontId="22" fillId="0" borderId="0" xfId="60" applyFont="1" applyAlignment="1">
      <alignment horizontal="center"/>
      <protection/>
    </xf>
    <xf numFmtId="0" fontId="17" fillId="0" borderId="0" xfId="60" applyFont="1" applyAlignment="1">
      <alignment horizontal="center"/>
      <protection/>
    </xf>
    <xf numFmtId="0" fontId="19" fillId="0" borderId="0" xfId="60" applyFont="1" applyAlignment="1">
      <alignment horizontal="center"/>
      <protection/>
    </xf>
    <xf numFmtId="0" fontId="16" fillId="0" borderId="0" xfId="58" applyFont="1" applyAlignment="1">
      <alignment horizontal="center"/>
      <protection/>
    </xf>
    <xf numFmtId="0" fontId="19" fillId="0" borderId="0" xfId="59" applyFont="1" applyBorder="1" applyAlignment="1">
      <alignment horizontal="center"/>
      <protection/>
    </xf>
    <xf numFmtId="0" fontId="10" fillId="0" borderId="0" xfId="59" applyFont="1" applyBorder="1" applyAlignment="1">
      <alignment horizontal="center"/>
      <protection/>
    </xf>
    <xf numFmtId="0" fontId="20" fillId="0" borderId="0" xfId="59" applyFont="1" applyBorder="1" applyAlignment="1">
      <alignment horizontal="center"/>
      <protection/>
    </xf>
    <xf numFmtId="0" fontId="2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/>
    </xf>
    <xf numFmtId="0" fontId="27" fillId="0" borderId="0" xfId="0" applyFont="1" applyAlignment="1">
      <alignment horizontal="left"/>
    </xf>
    <xf numFmtId="0" fontId="0" fillId="0" borderId="0" xfId="0" applyAlignment="1">
      <alignment horizontal="left"/>
    </xf>
    <xf numFmtId="0" fontId="17" fillId="0" borderId="0" xfId="0" applyFont="1" applyAlignment="1">
      <alignment horizontal="center"/>
    </xf>
    <xf numFmtId="0" fontId="25" fillId="0" borderId="0" xfId="0" applyFont="1" applyAlignment="1">
      <alignment/>
    </xf>
    <xf numFmtId="0" fontId="29" fillId="0" borderId="0" xfId="0" applyFont="1" applyAlignment="1">
      <alignment horizontal="center"/>
    </xf>
    <xf numFmtId="0" fontId="5" fillId="0" borderId="50" xfId="57" applyFont="1" applyFill="1" applyBorder="1" applyAlignment="1">
      <alignment horizontal="left" vertical="top" wrapText="1"/>
      <protection/>
    </xf>
    <xf numFmtId="0" fontId="5" fillId="0" borderId="51" xfId="57" applyFont="1" applyFill="1" applyBorder="1" applyAlignment="1">
      <alignment horizontal="left" vertical="top" wrapText="1"/>
      <protection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3" fillId="0" borderId="0" xfId="57" applyFont="1" applyFill="1" applyBorder="1" applyAlignment="1">
      <alignment horizontal="center"/>
      <protection/>
    </xf>
    <xf numFmtId="0" fontId="17" fillId="0" borderId="0" xfId="57" applyFont="1" applyFill="1" applyBorder="1" applyAlignment="1">
      <alignment horizontal="center"/>
      <protection/>
    </xf>
    <xf numFmtId="0" fontId="5" fillId="0" borderId="0" xfId="57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2" xfId="57"/>
    <cellStyle name="Normal_balance" xfId="58"/>
    <cellStyle name="Normal_toxarkum" xfId="59"/>
    <cellStyle name="Normal_twxarkum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zoomScalePageLayoutView="0" workbookViewId="0" topLeftCell="A1">
      <selection activeCell="A5" sqref="A5:F5"/>
    </sheetView>
  </sheetViews>
  <sheetFormatPr defaultColWidth="9.00390625" defaultRowHeight="12.75"/>
  <cols>
    <col min="1" max="1" width="59.57421875" style="0" customWidth="1"/>
    <col min="2" max="2" width="12.28125" style="0" customWidth="1"/>
    <col min="3" max="3" width="10.8515625" style="0" customWidth="1"/>
    <col min="4" max="4" width="13.140625" style="0" customWidth="1"/>
    <col min="5" max="5" width="12.7109375" style="0" bestFit="1" customWidth="1"/>
    <col min="6" max="6" width="10.421875" style="0" hidden="1" customWidth="1"/>
    <col min="7" max="7" width="11.421875" style="0" customWidth="1"/>
  </cols>
  <sheetData>
    <row r="1" spans="1:7" ht="12.75">
      <c r="A1" s="15"/>
      <c r="B1" s="15"/>
      <c r="C1" s="2"/>
      <c r="D1" s="2"/>
      <c r="E1" s="2"/>
      <c r="F1" s="2"/>
      <c r="G1" s="2"/>
    </row>
    <row r="2" spans="1:7" ht="12.75">
      <c r="A2" s="15"/>
      <c r="B2" s="15"/>
      <c r="C2" s="2"/>
      <c r="D2" s="2"/>
      <c r="E2" s="65" t="s">
        <v>97</v>
      </c>
      <c r="F2" s="2"/>
      <c r="G2" s="85">
        <v>1</v>
      </c>
    </row>
    <row r="3" spans="1:8" ht="12.75">
      <c r="A3" s="168"/>
      <c r="B3" s="168"/>
      <c r="C3" s="168"/>
      <c r="D3" s="168"/>
      <c r="E3" s="168"/>
      <c r="F3" s="168"/>
      <c r="G3" s="168"/>
      <c r="H3" s="168"/>
    </row>
    <row r="4" spans="1:6" ht="12.75">
      <c r="A4" s="15"/>
      <c r="B4" s="15"/>
      <c r="C4" s="2"/>
      <c r="D4" s="2"/>
      <c r="E4" s="54"/>
      <c r="F4" s="2"/>
    </row>
    <row r="5" spans="1:6" ht="16.5">
      <c r="A5" s="169" t="s">
        <v>132</v>
      </c>
      <c r="B5" s="169"/>
      <c r="C5" s="169"/>
      <c r="D5" s="169"/>
      <c r="E5" s="169"/>
      <c r="F5" s="169"/>
    </row>
    <row r="6" spans="1:7" ht="15">
      <c r="A6" s="170" t="s">
        <v>133</v>
      </c>
      <c r="B6" s="170"/>
      <c r="C6" s="170"/>
      <c r="D6" s="170"/>
      <c r="E6" s="170"/>
      <c r="F6" s="170"/>
      <c r="G6" s="1"/>
    </row>
    <row r="7" spans="1:7" ht="12.75">
      <c r="A7" s="2"/>
      <c r="B7" s="2"/>
      <c r="C7" s="2"/>
      <c r="D7" s="2"/>
      <c r="G7" s="3"/>
    </row>
    <row r="8" spans="1:7" ht="12.75">
      <c r="A8" s="171" t="s">
        <v>170</v>
      </c>
      <c r="B8" s="171"/>
      <c r="C8" s="171"/>
      <c r="D8" s="171"/>
      <c r="E8" s="171"/>
      <c r="F8" s="171"/>
      <c r="G8" s="4"/>
    </row>
    <row r="9" spans="1:7" ht="12.75">
      <c r="A9" s="2" t="s">
        <v>18</v>
      </c>
      <c r="B9" s="2"/>
      <c r="C9" s="2"/>
      <c r="D9" s="2"/>
      <c r="E9" s="2"/>
      <c r="F9" s="2"/>
      <c r="G9" s="2"/>
    </row>
    <row r="10" spans="1:7" ht="15.75">
      <c r="A10" s="76" t="s">
        <v>142</v>
      </c>
      <c r="B10" s="76"/>
      <c r="C10" s="77"/>
      <c r="D10" s="77"/>
      <c r="E10" s="77"/>
      <c r="F10" s="77"/>
      <c r="G10" s="5"/>
    </row>
    <row r="11" spans="1:7" ht="12.75">
      <c r="A11" s="167" t="s">
        <v>98</v>
      </c>
      <c r="B11" s="167"/>
      <c r="C11" s="167"/>
      <c r="D11" s="167"/>
      <c r="E11" s="167"/>
      <c r="F11" s="167"/>
      <c r="G11" s="6"/>
    </row>
    <row r="12" spans="1:7" ht="12" customHeight="1">
      <c r="A12" s="2"/>
      <c r="B12" s="2"/>
      <c r="C12" s="2"/>
      <c r="D12" s="7" t="s">
        <v>91</v>
      </c>
      <c r="G12" s="7"/>
    </row>
    <row r="13" spans="1:7" ht="5.25" customHeight="1" hidden="1">
      <c r="A13" s="2"/>
      <c r="B13" s="2"/>
      <c r="C13" s="2"/>
      <c r="D13" s="2"/>
      <c r="E13" s="2"/>
      <c r="F13" s="2"/>
      <c r="G13" s="2"/>
    </row>
    <row r="14" spans="1:4" ht="36">
      <c r="A14" s="8" t="s">
        <v>0</v>
      </c>
      <c r="B14" s="92" t="s">
        <v>141</v>
      </c>
      <c r="C14" s="49" t="s">
        <v>90</v>
      </c>
      <c r="D14" s="49" t="s">
        <v>172</v>
      </c>
    </row>
    <row r="15" spans="1:4" ht="12.75">
      <c r="A15" s="9" t="s">
        <v>19</v>
      </c>
      <c r="B15" s="93">
        <v>3</v>
      </c>
      <c r="C15" s="68">
        <v>47436</v>
      </c>
      <c r="D15" s="68">
        <v>2869</v>
      </c>
    </row>
    <row r="16" spans="1:7" ht="12.75">
      <c r="A16" s="10" t="s">
        <v>39</v>
      </c>
      <c r="B16" s="11">
        <v>4</v>
      </c>
      <c r="C16" s="71">
        <v>13666</v>
      </c>
      <c r="D16" s="71"/>
      <c r="E16" s="61"/>
      <c r="F16" s="61"/>
      <c r="G16" s="61"/>
    </row>
    <row r="17" spans="1:4" ht="12.75">
      <c r="A17" s="56" t="s">
        <v>40</v>
      </c>
      <c r="B17" s="11"/>
      <c r="C17" s="70">
        <f>C15-C16</f>
        <v>33770</v>
      </c>
      <c r="D17" s="70">
        <f>D15-D16</f>
        <v>2869</v>
      </c>
    </row>
    <row r="18" spans="1:4" ht="12.75">
      <c r="A18" s="10" t="s">
        <v>33</v>
      </c>
      <c r="B18" s="11"/>
      <c r="C18" s="11"/>
      <c r="D18" s="11"/>
    </row>
    <row r="19" spans="1:5" ht="14.25">
      <c r="A19" s="10" t="s">
        <v>34</v>
      </c>
      <c r="B19" s="11"/>
      <c r="C19" s="69">
        <v>2695</v>
      </c>
      <c r="D19" s="69">
        <v>457</v>
      </c>
      <c r="E19" s="84"/>
    </row>
    <row r="20" spans="1:5" ht="14.25">
      <c r="A20" s="10" t="s">
        <v>35</v>
      </c>
      <c r="B20" s="11"/>
      <c r="C20" s="71">
        <v>-51</v>
      </c>
      <c r="D20" s="71">
        <v>-10</v>
      </c>
      <c r="E20" s="84"/>
    </row>
    <row r="21" spans="1:5" ht="14.25">
      <c r="A21" s="10" t="s">
        <v>41</v>
      </c>
      <c r="B21" s="11">
        <v>5</v>
      </c>
      <c r="C21" s="69"/>
      <c r="D21" s="69"/>
      <c r="E21" s="84"/>
    </row>
    <row r="22" spans="1:5" ht="14.25">
      <c r="A22" s="10" t="s">
        <v>112</v>
      </c>
      <c r="B22" s="11">
        <v>6</v>
      </c>
      <c r="C22" s="69"/>
      <c r="D22" s="69"/>
      <c r="E22" s="84"/>
    </row>
    <row r="23" spans="1:4" ht="12.75">
      <c r="A23" s="10" t="s">
        <v>80</v>
      </c>
      <c r="B23" s="11"/>
      <c r="C23" s="69"/>
      <c r="D23" s="69"/>
    </row>
    <row r="24" spans="1:4" ht="12.75">
      <c r="A24" s="10" t="s">
        <v>113</v>
      </c>
      <c r="B24" s="11">
        <v>7</v>
      </c>
      <c r="C24" s="71">
        <v>23033</v>
      </c>
      <c r="D24" s="71"/>
    </row>
    <row r="25" spans="1:4" ht="12.75">
      <c r="A25" s="10" t="s">
        <v>42</v>
      </c>
      <c r="B25" s="11">
        <v>8</v>
      </c>
      <c r="C25" s="69">
        <v>493</v>
      </c>
      <c r="D25" s="71">
        <v>6</v>
      </c>
    </row>
    <row r="26" spans="1:4" ht="12.75">
      <c r="A26" s="56" t="s">
        <v>43</v>
      </c>
      <c r="B26" s="11"/>
      <c r="C26" s="72">
        <f>SUM(C17:C25)</f>
        <v>59940</v>
      </c>
      <c r="D26" s="72">
        <f>D17+SUM(D18:D25)</f>
        <v>3322</v>
      </c>
    </row>
    <row r="27" spans="1:4" ht="12.75">
      <c r="A27" s="13" t="s">
        <v>114</v>
      </c>
      <c r="B27" s="11">
        <v>9</v>
      </c>
      <c r="C27" s="71">
        <v>-7279</v>
      </c>
      <c r="D27" s="71">
        <v>-2322</v>
      </c>
    </row>
    <row r="28" spans="1:4" ht="12.75">
      <c r="A28" s="10" t="s">
        <v>44</v>
      </c>
      <c r="B28" s="11">
        <v>10</v>
      </c>
      <c r="C28" s="71">
        <f>47478</f>
        <v>47478</v>
      </c>
      <c r="D28" s="71">
        <v>-2918</v>
      </c>
    </row>
    <row r="29" spans="1:4" ht="12.75">
      <c r="A29" s="10" t="s">
        <v>36</v>
      </c>
      <c r="B29" s="11">
        <v>11</v>
      </c>
      <c r="C29" s="71">
        <v>5327</v>
      </c>
      <c r="D29" s="71"/>
    </row>
    <row r="30" spans="1:4" ht="12.75">
      <c r="A30" s="10"/>
      <c r="B30" s="11"/>
      <c r="C30" s="11"/>
      <c r="D30" s="11"/>
    </row>
    <row r="31" spans="1:4" ht="13.5" customHeight="1">
      <c r="A31" s="12" t="s">
        <v>115</v>
      </c>
      <c r="B31" s="11"/>
      <c r="C31" s="72">
        <f>C26+C27-C28-C29</f>
        <v>-144</v>
      </c>
      <c r="D31" s="72">
        <f>D26+D27+D28+D29</f>
        <v>-1918</v>
      </c>
    </row>
    <row r="32" spans="1:4" ht="12.75">
      <c r="A32" s="10" t="s">
        <v>23</v>
      </c>
      <c r="B32" s="11">
        <v>12</v>
      </c>
      <c r="C32" s="71"/>
      <c r="D32" s="71"/>
    </row>
    <row r="33" spans="1:4" ht="14.25" customHeight="1">
      <c r="A33" s="12" t="s">
        <v>116</v>
      </c>
      <c r="B33" s="11"/>
      <c r="C33" s="72">
        <f>C31-C32</f>
        <v>-144</v>
      </c>
      <c r="D33" s="72">
        <f>D31+D32</f>
        <v>-1918</v>
      </c>
    </row>
    <row r="34" spans="1:4" ht="16.5" customHeight="1">
      <c r="A34" s="57" t="s">
        <v>45</v>
      </c>
      <c r="B34" s="11"/>
      <c r="C34" s="58"/>
      <c r="D34" s="58"/>
    </row>
    <row r="35" spans="1:4" ht="12.75">
      <c r="A35" s="62" t="s">
        <v>46</v>
      </c>
      <c r="B35" s="14"/>
      <c r="C35" s="14"/>
      <c r="D35" s="14"/>
    </row>
    <row r="36" spans="1:4" ht="12.75">
      <c r="A36" s="94"/>
      <c r="B36" s="95"/>
      <c r="C36" s="95"/>
      <c r="D36" s="95"/>
    </row>
    <row r="37" spans="1:4" ht="12.75">
      <c r="A37" s="94"/>
      <c r="B37" s="95"/>
      <c r="C37" s="95"/>
      <c r="D37" s="95"/>
    </row>
    <row r="38" spans="1:4" ht="12.75">
      <c r="A38" s="81"/>
      <c r="B38" s="81"/>
      <c r="C38" s="81"/>
      <c r="D38" s="81"/>
    </row>
    <row r="39" spans="1:4" ht="15">
      <c r="A39" s="116" t="s">
        <v>165</v>
      </c>
      <c r="B39" s="82"/>
      <c r="C39" s="83"/>
      <c r="D39" s="84"/>
    </row>
    <row r="40" spans="1:3" ht="12.75">
      <c r="A40" s="116" t="s">
        <v>57</v>
      </c>
      <c r="B40" s="117" t="s">
        <v>175</v>
      </c>
      <c r="C40" s="118"/>
    </row>
    <row r="41" spans="1:4" ht="14.25">
      <c r="A41" s="116"/>
      <c r="B41" s="116"/>
      <c r="C41" s="118"/>
      <c r="D41" s="84"/>
    </row>
    <row r="42" spans="1:4" ht="14.25">
      <c r="A42" s="116" t="s">
        <v>176</v>
      </c>
      <c r="B42" s="117" t="s">
        <v>177</v>
      </c>
      <c r="C42" s="116"/>
      <c r="D42" s="84"/>
    </row>
    <row r="47" ht="27" customHeight="1">
      <c r="A47" s="114" t="s">
        <v>173</v>
      </c>
    </row>
    <row r="48" ht="21.75" customHeight="1">
      <c r="A48" s="115" t="s">
        <v>174</v>
      </c>
    </row>
  </sheetData>
  <sheetProtection password="CEFB" sheet="1" objects="1" scenarios="1"/>
  <mergeCells count="5">
    <mergeCell ref="A11:F11"/>
    <mergeCell ref="A3:H3"/>
    <mergeCell ref="A5:F5"/>
    <mergeCell ref="A6:F6"/>
    <mergeCell ref="A8:F8"/>
  </mergeCells>
  <printOptions/>
  <pageMargins left="0.25" right="0.25" top="1" bottom="0.43" header="0.5" footer="0.5"/>
  <pageSetup fitToHeight="1" fitToWidth="1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63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2.00390625" style="0" customWidth="1"/>
    <col min="2" max="2" width="9.140625" style="0" hidden="1" customWidth="1"/>
    <col min="3" max="3" width="4.7109375" style="0" customWidth="1"/>
    <col min="4" max="4" width="50.7109375" style="0" customWidth="1"/>
    <col min="5" max="5" width="12.8515625" style="0" customWidth="1"/>
    <col min="6" max="6" width="19.421875" style="166" customWidth="1"/>
    <col min="7" max="7" width="19.00390625" style="0" customWidth="1"/>
    <col min="8" max="8" width="4.00390625" style="0" customWidth="1"/>
  </cols>
  <sheetData>
    <row r="1" ht="1.5" customHeight="1">
      <c r="F1" s="162"/>
    </row>
    <row r="2" ht="12.75" hidden="1">
      <c r="F2" s="162"/>
    </row>
    <row r="3" ht="12.75" hidden="1">
      <c r="F3" s="162"/>
    </row>
    <row r="4" ht="12.75" hidden="1">
      <c r="F4" s="162"/>
    </row>
    <row r="5" ht="12.75" hidden="1">
      <c r="F5" s="162"/>
    </row>
    <row r="6" spans="3:8" ht="12.75" hidden="1">
      <c r="C6" s="17"/>
      <c r="D6" s="17"/>
      <c r="E6" s="17"/>
      <c r="F6" s="163"/>
      <c r="G6" s="17"/>
      <c r="H6" s="17"/>
    </row>
    <row r="7" spans="3:7" ht="12.75">
      <c r="C7" s="17"/>
      <c r="D7" s="17"/>
      <c r="E7" s="17"/>
      <c r="F7" s="163"/>
      <c r="G7" s="66" t="s">
        <v>134</v>
      </c>
    </row>
    <row r="8" spans="3:8" ht="12.75">
      <c r="C8" s="172"/>
      <c r="D8" s="172"/>
      <c r="E8" s="172"/>
      <c r="F8" s="172"/>
      <c r="G8" s="172"/>
      <c r="H8" s="172"/>
    </row>
    <row r="9" spans="3:7" ht="12.75">
      <c r="C9" s="17"/>
      <c r="D9" s="17"/>
      <c r="E9" s="17"/>
      <c r="F9" s="163"/>
      <c r="G9" s="53"/>
    </row>
    <row r="10" spans="3:7" ht="16.5">
      <c r="C10" s="176" t="s">
        <v>135</v>
      </c>
      <c r="D10" s="176"/>
      <c r="E10" s="176"/>
      <c r="F10" s="176"/>
      <c r="G10" s="176"/>
    </row>
    <row r="11" spans="3:8" ht="12.75">
      <c r="C11" s="50"/>
      <c r="D11" s="18"/>
      <c r="E11" s="18"/>
      <c r="F11" s="164"/>
      <c r="G11" s="18"/>
      <c r="H11" s="18"/>
    </row>
    <row r="12" spans="3:7" ht="12.75">
      <c r="C12" s="173" t="s">
        <v>171</v>
      </c>
      <c r="D12" s="173"/>
      <c r="E12" s="173"/>
      <c r="F12" s="173"/>
      <c r="G12" s="173"/>
    </row>
    <row r="13" spans="3:8" ht="12.75">
      <c r="C13" s="50"/>
      <c r="D13" s="18"/>
      <c r="E13" s="18"/>
      <c r="F13" s="164"/>
      <c r="G13" s="18"/>
      <c r="H13" s="18"/>
    </row>
    <row r="14" spans="3:8" ht="15.75">
      <c r="C14" s="175" t="s">
        <v>142</v>
      </c>
      <c r="D14" s="174"/>
      <c r="E14" s="174"/>
      <c r="F14" s="174"/>
      <c r="G14" s="174"/>
      <c r="H14" s="32"/>
    </row>
    <row r="15" spans="3:8" ht="12.75">
      <c r="C15" s="174" t="s">
        <v>99</v>
      </c>
      <c r="D15" s="174"/>
      <c r="E15" s="174"/>
      <c r="F15" s="174"/>
      <c r="G15" s="174"/>
      <c r="H15" s="32"/>
    </row>
    <row r="16" spans="3:7" ht="12.75">
      <c r="C16" s="51"/>
      <c r="D16" s="33"/>
      <c r="E16" s="33"/>
      <c r="F16" s="150"/>
      <c r="G16" s="52" t="s">
        <v>91</v>
      </c>
    </row>
    <row r="17" spans="3:7" ht="25.5">
      <c r="C17" s="19"/>
      <c r="D17" s="20" t="s">
        <v>0</v>
      </c>
      <c r="E17" s="21" t="s">
        <v>141</v>
      </c>
      <c r="F17" s="151" t="s">
        <v>1</v>
      </c>
      <c r="G17" s="22" t="s">
        <v>178</v>
      </c>
    </row>
    <row r="18" spans="3:7" ht="15.75">
      <c r="C18" s="23">
        <v>1</v>
      </c>
      <c r="D18" s="24" t="s">
        <v>8</v>
      </c>
      <c r="E18" s="87"/>
      <c r="F18" s="152"/>
      <c r="G18" s="86"/>
    </row>
    <row r="19" spans="3:7" ht="15">
      <c r="C19" s="25">
        <v>1.1</v>
      </c>
      <c r="D19" s="64" t="s">
        <v>100</v>
      </c>
      <c r="E19" s="88">
        <v>13</v>
      </c>
      <c r="F19" s="153">
        <v>80</v>
      </c>
      <c r="G19" s="142">
        <v>16628</v>
      </c>
    </row>
    <row r="20" spans="3:7" ht="15">
      <c r="C20" s="25" t="s">
        <v>101</v>
      </c>
      <c r="D20" s="26" t="s">
        <v>24</v>
      </c>
      <c r="E20" s="88">
        <v>14</v>
      </c>
      <c r="F20" s="153"/>
      <c r="G20" s="142"/>
    </row>
    <row r="21" spans="3:7" ht="15">
      <c r="C21" s="25" t="s">
        <v>47</v>
      </c>
      <c r="D21" s="26" t="s">
        <v>117</v>
      </c>
      <c r="E21" s="88">
        <v>15</v>
      </c>
      <c r="F21" s="153">
        <v>57348</v>
      </c>
      <c r="G21" s="142">
        <v>73260</v>
      </c>
    </row>
    <row r="22" spans="3:7" ht="15">
      <c r="C22" s="25" t="s">
        <v>48</v>
      </c>
      <c r="D22" s="26" t="s">
        <v>25</v>
      </c>
      <c r="E22" s="88">
        <v>16</v>
      </c>
      <c r="F22" s="153"/>
      <c r="G22" s="142"/>
    </row>
    <row r="23" spans="3:7" ht="15">
      <c r="C23" s="25" t="s">
        <v>49</v>
      </c>
      <c r="D23" s="26" t="s">
        <v>9</v>
      </c>
      <c r="E23" s="88">
        <v>17</v>
      </c>
      <c r="F23" s="153">
        <v>553164</v>
      </c>
      <c r="G23" s="142">
        <v>121210</v>
      </c>
    </row>
    <row r="24" spans="3:7" ht="15">
      <c r="C24" s="25" t="s">
        <v>50</v>
      </c>
      <c r="D24" s="26" t="s">
        <v>51</v>
      </c>
      <c r="E24" s="88">
        <v>18</v>
      </c>
      <c r="F24" s="153"/>
      <c r="G24" s="143"/>
    </row>
    <row r="25" spans="3:7" ht="15">
      <c r="C25" s="25" t="s">
        <v>67</v>
      </c>
      <c r="D25" s="26" t="s">
        <v>102</v>
      </c>
      <c r="E25" s="88">
        <v>19</v>
      </c>
      <c r="F25" s="153"/>
      <c r="G25" s="142"/>
    </row>
    <row r="26" spans="3:7" ht="15">
      <c r="C26" s="25" t="s">
        <v>68</v>
      </c>
      <c r="D26" s="26" t="s">
        <v>72</v>
      </c>
      <c r="E26" s="88">
        <v>20</v>
      </c>
      <c r="F26" s="154"/>
      <c r="G26" s="143"/>
    </row>
    <row r="27" spans="3:7" ht="15">
      <c r="C27" s="25" t="s">
        <v>69</v>
      </c>
      <c r="D27" s="26" t="s">
        <v>70</v>
      </c>
      <c r="E27" s="88">
        <v>21</v>
      </c>
      <c r="F27" s="153"/>
      <c r="G27" s="142"/>
    </row>
    <row r="28" spans="3:7" ht="15.75" customHeight="1">
      <c r="C28" s="27" t="s">
        <v>10</v>
      </c>
      <c r="D28" s="28" t="s">
        <v>52</v>
      </c>
      <c r="E28" s="88"/>
      <c r="F28" s="153"/>
      <c r="G28" s="142"/>
    </row>
    <row r="29" spans="3:7" ht="24.75" customHeight="1">
      <c r="C29" s="27" t="s">
        <v>71</v>
      </c>
      <c r="D29" s="28" t="s">
        <v>118</v>
      </c>
      <c r="E29" s="88"/>
      <c r="F29" s="153">
        <v>8074</v>
      </c>
      <c r="G29" s="142"/>
    </row>
    <row r="30" spans="3:7" ht="15">
      <c r="C30" s="25" t="s">
        <v>73</v>
      </c>
      <c r="D30" s="26" t="s">
        <v>32</v>
      </c>
      <c r="E30" s="88">
        <v>22</v>
      </c>
      <c r="F30" s="153">
        <v>17990</v>
      </c>
      <c r="G30" s="142">
        <v>120</v>
      </c>
    </row>
    <row r="31" spans="3:7" ht="15">
      <c r="C31" s="25" t="s">
        <v>26</v>
      </c>
      <c r="D31" s="26" t="s">
        <v>119</v>
      </c>
      <c r="E31" s="88"/>
      <c r="F31" s="153"/>
      <c r="G31" s="143"/>
    </row>
    <row r="32" spans="3:7" ht="15">
      <c r="C32" s="25" t="s">
        <v>27</v>
      </c>
      <c r="D32" s="26" t="s">
        <v>85</v>
      </c>
      <c r="E32" s="88">
        <v>23</v>
      </c>
      <c r="F32" s="153">
        <v>19773</v>
      </c>
      <c r="G32" s="142">
        <v>57</v>
      </c>
    </row>
    <row r="33" spans="3:7" ht="15">
      <c r="C33" s="25" t="s">
        <v>28</v>
      </c>
      <c r="D33" s="26" t="s">
        <v>37</v>
      </c>
      <c r="E33" s="88">
        <v>24</v>
      </c>
      <c r="F33" s="153">
        <v>1377</v>
      </c>
      <c r="G33" s="142">
        <v>13</v>
      </c>
    </row>
    <row r="34" spans="3:7" ht="14.25">
      <c r="C34" s="25"/>
      <c r="D34" s="29" t="s">
        <v>21</v>
      </c>
      <c r="E34" s="88"/>
      <c r="F34" s="155">
        <f>SUM(F18:F33)</f>
        <v>657806</v>
      </c>
      <c r="G34" s="144">
        <f>SUM(G18:G33)</f>
        <v>211288</v>
      </c>
    </row>
    <row r="35" spans="3:7" ht="15">
      <c r="C35" s="30">
        <v>2</v>
      </c>
      <c r="D35" s="31" t="s">
        <v>11</v>
      </c>
      <c r="E35" s="88"/>
      <c r="F35" s="153"/>
      <c r="G35" s="142"/>
    </row>
    <row r="36" spans="3:7" ht="15">
      <c r="C36" s="25" t="s">
        <v>103</v>
      </c>
      <c r="D36" s="26" t="s">
        <v>104</v>
      </c>
      <c r="E36" s="88">
        <v>25</v>
      </c>
      <c r="F36" s="153"/>
      <c r="G36" s="142"/>
    </row>
    <row r="37" spans="3:7" ht="15">
      <c r="C37" s="25" t="s">
        <v>105</v>
      </c>
      <c r="D37" s="26" t="s">
        <v>74</v>
      </c>
      <c r="E37" s="88">
        <v>26</v>
      </c>
      <c r="F37" s="153"/>
      <c r="G37" s="142"/>
    </row>
    <row r="38" spans="3:7" ht="15">
      <c r="C38" s="25" t="s">
        <v>106</v>
      </c>
      <c r="D38" s="26" t="s">
        <v>120</v>
      </c>
      <c r="E38" s="88">
        <v>27</v>
      </c>
      <c r="F38" s="153">
        <v>382734</v>
      </c>
      <c r="G38" s="143"/>
    </row>
    <row r="39" spans="3:7" ht="15">
      <c r="C39" s="25" t="s">
        <v>29</v>
      </c>
      <c r="D39" s="64" t="s">
        <v>121</v>
      </c>
      <c r="E39" s="88"/>
      <c r="F39" s="153"/>
      <c r="G39" s="143"/>
    </row>
    <row r="40" spans="3:7" ht="15">
      <c r="C40" s="25" t="s">
        <v>75</v>
      </c>
      <c r="D40" s="26" t="s">
        <v>78</v>
      </c>
      <c r="E40" s="88"/>
      <c r="F40" s="153"/>
      <c r="G40" s="143"/>
    </row>
    <row r="41" spans="3:7" ht="15">
      <c r="C41" s="25" t="s">
        <v>76</v>
      </c>
      <c r="D41" s="26" t="s">
        <v>122</v>
      </c>
      <c r="E41" s="88">
        <v>28</v>
      </c>
      <c r="F41" s="153"/>
      <c r="G41" s="143"/>
    </row>
    <row r="42" spans="3:7" ht="15">
      <c r="C42" s="25" t="s">
        <v>77</v>
      </c>
      <c r="D42" s="26" t="s">
        <v>53</v>
      </c>
      <c r="E42" s="88"/>
      <c r="F42" s="153"/>
      <c r="G42" s="142"/>
    </row>
    <row r="43" spans="3:7" ht="15">
      <c r="C43" s="25" t="s">
        <v>79</v>
      </c>
      <c r="D43" s="26" t="s">
        <v>12</v>
      </c>
      <c r="E43" s="88">
        <v>29</v>
      </c>
      <c r="F43" s="153"/>
      <c r="G43" s="143"/>
    </row>
    <row r="44" spans="3:7" ht="15">
      <c r="C44" s="25" t="s">
        <v>107</v>
      </c>
      <c r="D44" s="26" t="s">
        <v>86</v>
      </c>
      <c r="E44" s="88"/>
      <c r="F44" s="153"/>
      <c r="G44" s="145"/>
    </row>
    <row r="45" spans="3:7" ht="15">
      <c r="C45" s="25" t="s">
        <v>30</v>
      </c>
      <c r="D45" s="26" t="s">
        <v>38</v>
      </c>
      <c r="E45" s="88"/>
      <c r="F45" s="156">
        <v>2201</v>
      </c>
      <c r="G45" s="142"/>
    </row>
    <row r="46" spans="3:7" ht="15">
      <c r="C46" s="25" t="s">
        <v>31</v>
      </c>
      <c r="D46" s="26" t="s">
        <v>13</v>
      </c>
      <c r="E46" s="148">
        <v>30</v>
      </c>
      <c r="F46" s="165">
        <v>74935</v>
      </c>
      <c r="G46" s="149">
        <v>13206</v>
      </c>
    </row>
    <row r="47" spans="3:7" ht="14.25">
      <c r="C47" s="25"/>
      <c r="D47" s="29" t="s">
        <v>92</v>
      </c>
      <c r="E47" s="88"/>
      <c r="F47" s="157">
        <f>SUM(F36:F46)</f>
        <v>459870</v>
      </c>
      <c r="G47" s="144">
        <f>SUM(G36:G46)</f>
        <v>13206</v>
      </c>
    </row>
    <row r="48" spans="3:7" ht="15">
      <c r="C48" s="30">
        <v>3</v>
      </c>
      <c r="D48" s="31" t="s">
        <v>14</v>
      </c>
      <c r="E48" s="88"/>
      <c r="F48" s="153"/>
      <c r="G48" s="146"/>
    </row>
    <row r="49" spans="3:7" ht="15">
      <c r="C49" s="25">
        <v>3.1</v>
      </c>
      <c r="D49" s="26" t="s">
        <v>15</v>
      </c>
      <c r="E49" s="88">
        <v>31</v>
      </c>
      <c r="F49" s="153">
        <v>200000</v>
      </c>
      <c r="G49" s="146">
        <v>200000</v>
      </c>
    </row>
    <row r="50" spans="3:7" ht="15">
      <c r="C50" s="25" t="s">
        <v>108</v>
      </c>
      <c r="D50" s="26" t="s">
        <v>54</v>
      </c>
      <c r="E50" s="88"/>
      <c r="F50" s="153"/>
      <c r="G50" s="146"/>
    </row>
    <row r="51" spans="3:7" ht="15">
      <c r="C51" s="25" t="s">
        <v>109</v>
      </c>
      <c r="D51" s="26" t="s">
        <v>16</v>
      </c>
      <c r="E51" s="88"/>
      <c r="F51" s="153"/>
      <c r="G51" s="146"/>
    </row>
    <row r="52" spans="3:7" ht="15">
      <c r="C52" s="25" t="s">
        <v>110</v>
      </c>
      <c r="D52" s="26" t="s">
        <v>17</v>
      </c>
      <c r="E52" s="88">
        <v>32</v>
      </c>
      <c r="F52" s="153"/>
      <c r="G52" s="146"/>
    </row>
    <row r="53" spans="3:7" ht="15">
      <c r="C53" s="25" t="s">
        <v>111</v>
      </c>
      <c r="D53" s="26" t="s">
        <v>55</v>
      </c>
      <c r="E53" s="89"/>
      <c r="F53" s="153">
        <v>-2064</v>
      </c>
      <c r="G53" s="146">
        <v>-1918</v>
      </c>
    </row>
    <row r="54" spans="3:7" ht="14.25">
      <c r="C54" s="25"/>
      <c r="D54" s="78" t="s">
        <v>93</v>
      </c>
      <c r="E54" s="90"/>
      <c r="F54" s="155">
        <v>197936</v>
      </c>
      <c r="G54" s="144">
        <v>198082</v>
      </c>
    </row>
    <row r="55" spans="3:7" ht="15.75">
      <c r="C55" s="79"/>
      <c r="D55" s="80" t="s">
        <v>94</v>
      </c>
      <c r="E55" s="91"/>
      <c r="F55" s="158">
        <v>657806</v>
      </c>
      <c r="G55" s="147">
        <v>211288</v>
      </c>
    </row>
    <row r="59" spans="6:7" ht="12.75">
      <c r="F59" s="159"/>
      <c r="G59" s="61"/>
    </row>
    <row r="60" spans="3:6" ht="15">
      <c r="C60" s="84"/>
      <c r="D60" s="82" t="s">
        <v>165</v>
      </c>
      <c r="E60" s="82"/>
      <c r="F60" s="160" t="s">
        <v>182</v>
      </c>
    </row>
    <row r="61" spans="3:6" ht="15">
      <c r="C61" s="84"/>
      <c r="D61" s="82" t="s">
        <v>57</v>
      </c>
      <c r="E61" s="82"/>
      <c r="F61" s="160"/>
    </row>
    <row r="62" spans="3:6" ht="15">
      <c r="C62" s="84"/>
      <c r="D62" s="82"/>
      <c r="E62" s="82"/>
      <c r="F62" s="160"/>
    </row>
    <row r="63" spans="3:6" ht="15">
      <c r="C63" s="84"/>
      <c r="D63" s="82" t="s">
        <v>183</v>
      </c>
      <c r="E63" s="82"/>
      <c r="F63" s="161" t="s">
        <v>177</v>
      </c>
    </row>
  </sheetData>
  <sheetProtection password="CEFB" sheet="1" objects="1" scenarios="1"/>
  <mergeCells count="5">
    <mergeCell ref="C8:H8"/>
    <mergeCell ref="C12:G12"/>
    <mergeCell ref="C15:G15"/>
    <mergeCell ref="C14:G14"/>
    <mergeCell ref="C10:G10"/>
  </mergeCells>
  <printOptions/>
  <pageMargins left="0.75" right="0.29" top="0.3" bottom="0.24" header="0.25" footer="0.25"/>
  <pageSetup horizontalDpi="600" verticalDpi="600" orientation="portrait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25">
      <selection activeCell="A28" sqref="A28"/>
    </sheetView>
  </sheetViews>
  <sheetFormatPr defaultColWidth="9.140625" defaultRowHeight="12.75"/>
  <cols>
    <col min="1" max="1" width="26.421875" style="0" customWidth="1"/>
    <col min="2" max="2" width="16.140625" style="0" customWidth="1"/>
    <col min="3" max="3" width="14.8515625" style="0" customWidth="1"/>
    <col min="4" max="4" width="13.140625" style="0" customWidth="1"/>
    <col min="5" max="5" width="11.57421875" style="0" customWidth="1"/>
    <col min="6" max="6" width="15.140625" style="0" customWidth="1"/>
  </cols>
  <sheetData>
    <row r="1" ht="12.75">
      <c r="E1" s="67" t="s">
        <v>168</v>
      </c>
    </row>
    <row r="2" ht="12.75">
      <c r="E2" s="67"/>
    </row>
    <row r="3" spans="1:6" ht="14.25">
      <c r="A3" s="181" t="s">
        <v>169</v>
      </c>
      <c r="B3" s="182"/>
      <c r="C3" s="182"/>
      <c r="D3" s="182"/>
      <c r="E3" s="182"/>
      <c r="F3" s="182"/>
    </row>
    <row r="4" ht="15.75">
      <c r="A4" s="96"/>
    </row>
    <row r="5" spans="1:4" ht="12.75">
      <c r="A5" s="173" t="s">
        <v>143</v>
      </c>
      <c r="B5" s="173"/>
      <c r="C5" s="173"/>
      <c r="D5" s="173"/>
    </row>
    <row r="6" ht="15.75">
      <c r="A6" s="96"/>
    </row>
    <row r="7" spans="1:6" ht="13.5">
      <c r="A7" s="183" t="s">
        <v>144</v>
      </c>
      <c r="B7" s="178"/>
      <c r="C7" s="178"/>
      <c r="D7" s="178"/>
      <c r="E7" s="178"/>
      <c r="F7" s="178"/>
    </row>
    <row r="8" spans="1:6" ht="12.75">
      <c r="A8" s="177" t="s">
        <v>145</v>
      </c>
      <c r="B8" s="178"/>
      <c r="C8" s="178"/>
      <c r="D8" s="178"/>
      <c r="E8" s="178"/>
      <c r="F8" s="178"/>
    </row>
    <row r="9" ht="12.75">
      <c r="A9" s="97"/>
    </row>
    <row r="10" spans="1:4" ht="15.75">
      <c r="A10" s="179" t="s">
        <v>146</v>
      </c>
      <c r="B10" s="180"/>
      <c r="C10" s="180"/>
      <c r="D10" s="180"/>
    </row>
    <row r="11" spans="1:6" ht="13.5" thickBot="1">
      <c r="A11" s="98"/>
      <c r="F11" s="48"/>
    </row>
    <row r="12" spans="1:6" ht="52.5" customHeight="1" thickBot="1">
      <c r="A12" s="99" t="s">
        <v>147</v>
      </c>
      <c r="B12" s="100" t="s">
        <v>148</v>
      </c>
      <c r="C12" s="100" t="s">
        <v>149</v>
      </c>
      <c r="D12" s="100" t="s">
        <v>150</v>
      </c>
      <c r="E12" s="100" t="s">
        <v>151</v>
      </c>
      <c r="F12" s="100" t="s">
        <v>152</v>
      </c>
    </row>
    <row r="13" spans="1:6" ht="16.5" customHeight="1" thickBot="1">
      <c r="A13" s="101" t="s">
        <v>153</v>
      </c>
      <c r="B13" s="102"/>
      <c r="C13" s="102"/>
      <c r="D13" s="102"/>
      <c r="E13" s="102"/>
      <c r="F13" s="102"/>
    </row>
    <row r="14" spans="1:6" ht="26.25" customHeight="1" thickBot="1">
      <c r="A14" s="103" t="s">
        <v>154</v>
      </c>
      <c r="B14" s="104"/>
      <c r="C14" s="102"/>
      <c r="D14" s="102"/>
      <c r="E14" s="105"/>
      <c r="F14" s="105"/>
    </row>
    <row r="15" spans="1:6" ht="66.75" customHeight="1" thickBot="1">
      <c r="A15" s="103" t="s">
        <v>155</v>
      </c>
      <c r="B15" s="102"/>
      <c r="C15" s="102"/>
      <c r="D15" s="102"/>
      <c r="E15" s="102"/>
      <c r="F15" s="102"/>
    </row>
    <row r="16" spans="1:6" ht="18" customHeight="1" thickBot="1">
      <c r="A16" s="101" t="s">
        <v>156</v>
      </c>
      <c r="B16" s="104"/>
      <c r="C16" s="102"/>
      <c r="D16" s="102"/>
      <c r="E16" s="105"/>
      <c r="F16" s="105"/>
    </row>
    <row r="17" spans="1:6" ht="40.5" customHeight="1" thickBot="1">
      <c r="A17" s="103" t="s">
        <v>157</v>
      </c>
      <c r="B17" s="102"/>
      <c r="C17" s="102"/>
      <c r="D17" s="102"/>
      <c r="E17" s="102"/>
      <c r="F17" s="102"/>
    </row>
    <row r="18" spans="1:6" ht="29.25" customHeight="1" thickBot="1">
      <c r="A18" s="103" t="s">
        <v>158</v>
      </c>
      <c r="B18" s="105">
        <v>200000</v>
      </c>
      <c r="C18" s="105"/>
      <c r="D18" s="105"/>
      <c r="E18" s="105"/>
      <c r="F18" s="105">
        <v>200000</v>
      </c>
    </row>
    <row r="19" spans="1:6" ht="13.5" customHeight="1" thickBot="1">
      <c r="A19" s="103" t="s">
        <v>159</v>
      </c>
      <c r="B19" s="105"/>
      <c r="C19" s="105"/>
      <c r="D19" s="105"/>
      <c r="E19" s="105"/>
      <c r="F19" s="105"/>
    </row>
    <row r="20" spans="1:6" ht="21.75" customHeight="1" thickBot="1">
      <c r="A20" s="103" t="s">
        <v>160</v>
      </c>
      <c r="B20" s="105"/>
      <c r="C20" s="105"/>
      <c r="D20" s="105"/>
      <c r="E20" s="105"/>
      <c r="F20" s="105"/>
    </row>
    <row r="21" spans="1:6" ht="31.5" customHeight="1" thickBot="1">
      <c r="A21" s="101" t="s">
        <v>161</v>
      </c>
      <c r="B21" s="106">
        <v>200000</v>
      </c>
      <c r="C21" s="105"/>
      <c r="D21" s="105"/>
      <c r="E21" s="107">
        <v>-1918</v>
      </c>
      <c r="F21" s="108">
        <v>198082</v>
      </c>
    </row>
    <row r="22" ht="10.5" customHeight="1">
      <c r="A22" s="109"/>
    </row>
    <row r="23" spans="1:4" ht="15.75">
      <c r="A23" s="179" t="s">
        <v>162</v>
      </c>
      <c r="B23" s="180"/>
      <c r="C23" s="180"/>
      <c r="D23" s="180"/>
    </row>
    <row r="24" spans="1:6" ht="13.5" thickBot="1">
      <c r="A24" s="98"/>
      <c r="F24" s="48"/>
    </row>
    <row r="25" spans="1:6" ht="38.25" customHeight="1" thickBot="1">
      <c r="A25" s="99" t="s">
        <v>147</v>
      </c>
      <c r="B25" s="100" t="s">
        <v>148</v>
      </c>
      <c r="C25" s="100" t="s">
        <v>149</v>
      </c>
      <c r="D25" s="100" t="s">
        <v>150</v>
      </c>
      <c r="E25" s="100" t="s">
        <v>151</v>
      </c>
      <c r="F25" s="100" t="s">
        <v>152</v>
      </c>
    </row>
    <row r="26" spans="1:6" ht="18.75" customHeight="1" thickBot="1">
      <c r="A26" s="101" t="s">
        <v>153</v>
      </c>
      <c r="B26" s="102"/>
      <c r="C26" s="102"/>
      <c r="D26" s="102"/>
      <c r="E26" s="102"/>
      <c r="F26" s="102"/>
    </row>
    <row r="27" spans="1:7" ht="21" customHeight="1" thickBot="1">
      <c r="A27" s="103" t="s">
        <v>163</v>
      </c>
      <c r="B27" s="106">
        <v>200000</v>
      </c>
      <c r="C27" s="105"/>
      <c r="D27" s="105"/>
      <c r="E27" s="107">
        <v>-1918</v>
      </c>
      <c r="F27" s="108">
        <v>198082</v>
      </c>
      <c r="G27" s="110"/>
    </row>
    <row r="28" spans="1:6" ht="64.5" customHeight="1" thickBot="1">
      <c r="A28" s="103" t="s">
        <v>155</v>
      </c>
      <c r="B28" s="105"/>
      <c r="C28" s="105"/>
      <c r="D28" s="105"/>
      <c r="E28" s="105"/>
      <c r="F28" s="105"/>
    </row>
    <row r="29" spans="1:6" ht="18" customHeight="1" thickBot="1">
      <c r="A29" s="101" t="s">
        <v>156</v>
      </c>
      <c r="B29" s="104"/>
      <c r="C29" s="105"/>
      <c r="D29" s="105"/>
      <c r="E29" s="105"/>
      <c r="F29" s="105"/>
    </row>
    <row r="30" spans="1:6" ht="39.75" customHeight="1" thickBot="1">
      <c r="A30" s="103" t="s">
        <v>157</v>
      </c>
      <c r="B30" s="105"/>
      <c r="C30" s="105"/>
      <c r="D30" s="105"/>
      <c r="E30" s="105"/>
      <c r="F30" s="105"/>
    </row>
    <row r="31" spans="1:6" ht="28.5" customHeight="1" thickBot="1">
      <c r="A31" s="103" t="s">
        <v>158</v>
      </c>
      <c r="B31" s="105"/>
      <c r="C31" s="105"/>
      <c r="D31" s="105"/>
      <c r="E31" s="105"/>
      <c r="F31" s="105"/>
    </row>
    <row r="32" spans="1:6" ht="16.5" customHeight="1" thickBot="1">
      <c r="A32" s="103" t="s">
        <v>159</v>
      </c>
      <c r="B32" s="105"/>
      <c r="C32" s="105"/>
      <c r="D32" s="105"/>
      <c r="E32" s="105"/>
      <c r="F32" s="105"/>
    </row>
    <row r="33" spans="1:6" ht="13.5" customHeight="1" thickBot="1">
      <c r="A33" s="103" t="s">
        <v>160</v>
      </c>
      <c r="B33" s="111"/>
      <c r="C33" s="105"/>
      <c r="D33" s="105"/>
      <c r="E33" s="107">
        <f>-146</f>
        <v>-146</v>
      </c>
      <c r="F33" s="107">
        <f>E33</f>
        <v>-146</v>
      </c>
    </row>
    <row r="34" spans="1:9" ht="30.75" customHeight="1" thickBot="1">
      <c r="A34" s="101" t="s">
        <v>164</v>
      </c>
      <c r="B34" s="106">
        <v>200000</v>
      </c>
      <c r="C34" s="105"/>
      <c r="D34" s="105"/>
      <c r="E34" s="107">
        <f>E27+E33</f>
        <v>-2064</v>
      </c>
      <c r="F34" s="108">
        <f>F27+F33</f>
        <v>197936</v>
      </c>
      <c r="G34" s="110"/>
      <c r="H34" s="110"/>
      <c r="I34" s="110"/>
    </row>
    <row r="35" ht="12.75">
      <c r="A35" s="112"/>
    </row>
    <row r="37" spans="1:2" ht="12.75">
      <c r="A37" s="113" t="s">
        <v>165</v>
      </c>
      <c r="B37" s="113"/>
    </row>
    <row r="38" spans="1:2" ht="12.75">
      <c r="A38" s="113" t="s">
        <v>166</v>
      </c>
      <c r="B38" s="113"/>
    </row>
    <row r="40" spans="1:2" ht="12.75">
      <c r="A40" s="113" t="s">
        <v>167</v>
      </c>
      <c r="B40" s="113"/>
    </row>
  </sheetData>
  <sheetProtection password="CEFB" sheet="1" objects="1" scenarios="1"/>
  <mergeCells count="6">
    <mergeCell ref="A8:F8"/>
    <mergeCell ref="A10:D10"/>
    <mergeCell ref="A23:D23"/>
    <mergeCell ref="A3:F3"/>
    <mergeCell ref="A5:D5"/>
    <mergeCell ref="A7:F7"/>
  </mergeCells>
  <printOptions/>
  <pageMargins left="1.17" right="0.52" top="0.81" bottom="1.34" header="0.3" footer="0.27"/>
  <pageSetup horizontalDpi="300" verticalDpi="300" orientation="portrait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V62"/>
  <sheetViews>
    <sheetView zoomScalePageLayoutView="0" workbookViewId="0" topLeftCell="B4">
      <selection activeCell="B21" sqref="B21"/>
    </sheetView>
  </sheetViews>
  <sheetFormatPr defaultColWidth="9.140625" defaultRowHeight="12.75"/>
  <cols>
    <col min="1" max="1" width="0.13671875" style="0" hidden="1" customWidth="1"/>
    <col min="2" max="2" width="74.140625" style="0" customWidth="1"/>
    <col min="3" max="3" width="20.421875" style="0" customWidth="1"/>
    <col min="4" max="4" width="20.57421875" style="0" customWidth="1"/>
  </cols>
  <sheetData>
    <row r="1" ht="0.75" customHeight="1" hidden="1"/>
    <row r="2" ht="12.75" hidden="1"/>
    <row r="3" spans="2:5" ht="12.75" hidden="1">
      <c r="B3" s="46"/>
      <c r="C3" s="46"/>
      <c r="D3" s="46"/>
      <c r="E3" s="46"/>
    </row>
    <row r="4" spans="2:5" ht="12.75">
      <c r="B4" s="46"/>
      <c r="C4" s="46"/>
      <c r="D4" s="67" t="s">
        <v>136</v>
      </c>
      <c r="E4" s="46"/>
    </row>
    <row r="5" spans="2:5" ht="12.75">
      <c r="B5" s="186"/>
      <c r="C5" s="187"/>
      <c r="D5" s="187"/>
      <c r="E5" s="46"/>
    </row>
    <row r="6" spans="2:5" ht="12.75">
      <c r="B6" s="46"/>
      <c r="C6" s="46"/>
      <c r="D6" s="55"/>
      <c r="E6" s="46"/>
    </row>
    <row r="7" spans="2:5" ht="15.75">
      <c r="B7" s="188" t="s">
        <v>138</v>
      </c>
      <c r="C7" s="188"/>
      <c r="D7" s="188"/>
      <c r="E7" s="188"/>
    </row>
    <row r="8" spans="2:5" ht="14.25">
      <c r="B8" s="189" t="s">
        <v>137</v>
      </c>
      <c r="C8" s="189"/>
      <c r="D8" s="189"/>
      <c r="E8" s="189"/>
    </row>
    <row r="9" spans="2:5" ht="15">
      <c r="B9" s="16"/>
      <c r="C9" s="16"/>
      <c r="D9" s="16"/>
      <c r="E9" s="16"/>
    </row>
    <row r="10" spans="2:5" ht="12.75" customHeight="1">
      <c r="B10" s="173" t="s">
        <v>179</v>
      </c>
      <c r="C10" s="173"/>
      <c r="D10" s="173"/>
      <c r="E10" s="173"/>
    </row>
    <row r="11" spans="2:5" ht="12" customHeight="1">
      <c r="B11" s="50"/>
      <c r="C11" s="18"/>
      <c r="D11" s="18"/>
      <c r="E11" s="18"/>
    </row>
    <row r="12" spans="1:256" ht="15.75">
      <c r="A12" s="76" t="s">
        <v>180</v>
      </c>
      <c r="B12" s="76" t="s">
        <v>180</v>
      </c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  <c r="IR12" s="76"/>
      <c r="IS12" s="76"/>
      <c r="IT12" s="76"/>
      <c r="IU12" s="76"/>
      <c r="IV12" s="76"/>
    </row>
    <row r="13" spans="2:5" ht="12.75">
      <c r="B13" s="190" t="s">
        <v>96</v>
      </c>
      <c r="C13" s="190"/>
      <c r="D13" s="190"/>
      <c r="E13" s="190"/>
    </row>
    <row r="14" ht="4.5" customHeight="1"/>
    <row r="15" spans="2:5" ht="12.75">
      <c r="B15" s="47"/>
      <c r="C15" s="48"/>
      <c r="D15" s="48" t="s">
        <v>91</v>
      </c>
      <c r="E15" s="47"/>
    </row>
    <row r="16" spans="2:5" ht="47.25" customHeight="1">
      <c r="B16" s="35" t="s">
        <v>0</v>
      </c>
      <c r="C16" s="59" t="s">
        <v>139</v>
      </c>
      <c r="D16" s="59" t="s">
        <v>140</v>
      </c>
      <c r="E16" s="34"/>
    </row>
    <row r="17" spans="2:4" ht="14.25" customHeight="1">
      <c r="B17" s="36" t="s">
        <v>60</v>
      </c>
      <c r="C17" s="119">
        <f>C18+C26</f>
        <v>-183084</v>
      </c>
      <c r="D17" s="119">
        <f>D18+D26</f>
        <v>4220</v>
      </c>
    </row>
    <row r="18" spans="2:4" ht="26.25" customHeight="1">
      <c r="B18" s="37" t="s">
        <v>61</v>
      </c>
      <c r="C18" s="120">
        <f>SUM(C19:C25)</f>
        <v>14394</v>
      </c>
      <c r="D18" s="119">
        <f>SUM(D19:D25)</f>
        <v>52824</v>
      </c>
    </row>
    <row r="19" spans="2:4" ht="15" customHeight="1">
      <c r="B19" s="38" t="s">
        <v>82</v>
      </c>
      <c r="C19" s="120">
        <v>15668</v>
      </c>
      <c r="D19" s="121">
        <v>87386</v>
      </c>
    </row>
    <row r="20" spans="2:4" ht="14.25" customHeight="1">
      <c r="B20" s="38" t="s">
        <v>83</v>
      </c>
      <c r="C20" s="120"/>
      <c r="D20" s="120">
        <v>-11379</v>
      </c>
    </row>
    <row r="21" spans="2:4" ht="12" customHeight="1">
      <c r="B21" s="39" t="s">
        <v>20</v>
      </c>
      <c r="C21" s="120"/>
      <c r="D21" s="121"/>
    </row>
    <row r="22" spans="2:4" ht="13.5" customHeight="1">
      <c r="B22" s="40" t="s">
        <v>5</v>
      </c>
      <c r="C22" s="120"/>
      <c r="D22" s="121"/>
    </row>
    <row r="23" spans="2:4" ht="13.5" customHeight="1">
      <c r="B23" s="39" t="s">
        <v>2</v>
      </c>
      <c r="C23" s="120">
        <v>533</v>
      </c>
      <c r="D23" s="120">
        <v>2632</v>
      </c>
    </row>
    <row r="24" spans="2:4" ht="15" customHeight="1">
      <c r="B24" s="39" t="s">
        <v>3</v>
      </c>
      <c r="C24" s="120">
        <v>-1516</v>
      </c>
      <c r="D24" s="120">
        <v>-18375</v>
      </c>
    </row>
    <row r="25" spans="2:6" ht="13.5" customHeight="1">
      <c r="B25" s="39" t="s">
        <v>4</v>
      </c>
      <c r="C25" s="120">
        <v>-291</v>
      </c>
      <c r="D25" s="120">
        <v>-7440</v>
      </c>
      <c r="F25" s="122"/>
    </row>
    <row r="26" spans="2:4" ht="24.75" customHeight="1">
      <c r="B26" s="123" t="s">
        <v>59</v>
      </c>
      <c r="C26" s="119">
        <f>SUM(C27:C31)</f>
        <v>-197478</v>
      </c>
      <c r="D26" s="119">
        <f>SUM(D27:D31)</f>
        <v>-48604</v>
      </c>
    </row>
    <row r="27" spans="2:4" ht="16.5" customHeight="1">
      <c r="B27" s="60" t="s">
        <v>56</v>
      </c>
      <c r="C27" s="120">
        <v>-196623</v>
      </c>
      <c r="D27" s="120">
        <v>-423486</v>
      </c>
    </row>
    <row r="28" spans="2:4" ht="13.5" customHeight="1">
      <c r="B28" s="41" t="s">
        <v>123</v>
      </c>
      <c r="C28" s="124"/>
      <c r="D28" s="120">
        <v>407147</v>
      </c>
    </row>
    <row r="29" spans="2:4" ht="14.25" customHeight="1">
      <c r="B29" s="41" t="s">
        <v>124</v>
      </c>
      <c r="C29" s="124"/>
      <c r="D29" s="125"/>
    </row>
    <row r="30" spans="1:4" ht="12.75" customHeight="1">
      <c r="A30" t="s">
        <v>58</v>
      </c>
      <c r="B30" s="38" t="s">
        <v>125</v>
      </c>
      <c r="C30" s="124"/>
      <c r="D30" s="125"/>
    </row>
    <row r="31" spans="2:6" ht="15.75" customHeight="1">
      <c r="B31" s="38" t="s">
        <v>126</v>
      </c>
      <c r="C31" s="120">
        <v>-855</v>
      </c>
      <c r="D31" s="126">
        <f>-32272+7</f>
        <v>-32265</v>
      </c>
      <c r="F31" s="122"/>
    </row>
    <row r="32" spans="2:4" ht="15.75" customHeight="1">
      <c r="B32" s="36" t="s">
        <v>62</v>
      </c>
      <c r="C32" s="128">
        <f>C36+C35</f>
        <v>-120</v>
      </c>
      <c r="D32" s="127">
        <f>SUM(D33:D38)</f>
        <v>-20935</v>
      </c>
    </row>
    <row r="33" spans="2:4" ht="12.75" customHeight="1">
      <c r="B33" s="41" t="s">
        <v>127</v>
      </c>
      <c r="C33" s="130"/>
      <c r="D33" s="129"/>
    </row>
    <row r="34" spans="2:4" ht="12.75" customHeight="1">
      <c r="B34" s="39" t="s">
        <v>63</v>
      </c>
      <c r="C34" s="124"/>
      <c r="D34" s="129"/>
    </row>
    <row r="35" spans="2:4" ht="23.25" customHeight="1">
      <c r="B35" s="39" t="s">
        <v>81</v>
      </c>
      <c r="C35" s="130"/>
      <c r="D35" s="120">
        <v>-9257</v>
      </c>
    </row>
    <row r="36" spans="2:6" ht="17.25" customHeight="1">
      <c r="B36" s="39" t="s">
        <v>64</v>
      </c>
      <c r="C36" s="120">
        <v>-120</v>
      </c>
      <c r="D36" s="120">
        <v>-11678</v>
      </c>
      <c r="F36" s="122"/>
    </row>
    <row r="37" spans="2:4" ht="12.75" customHeight="1">
      <c r="B37" s="43" t="s">
        <v>65</v>
      </c>
      <c r="D37" s="131"/>
    </row>
    <row r="38" spans="2:4" ht="12" customHeight="1">
      <c r="B38" s="42" t="s">
        <v>66</v>
      </c>
      <c r="C38" s="133"/>
      <c r="D38" s="132"/>
    </row>
    <row r="39" spans="2:4" ht="14.25">
      <c r="B39" s="36" t="s">
        <v>128</v>
      </c>
      <c r="C39" s="134">
        <f>SUM(C40:C46)</f>
        <v>200000</v>
      </c>
      <c r="D39" s="134">
        <f>SUM(D40:D46)</f>
        <v>0</v>
      </c>
    </row>
    <row r="40" spans="2:4" ht="12.75" customHeight="1">
      <c r="B40" s="39" t="s">
        <v>6</v>
      </c>
      <c r="C40" s="135"/>
      <c r="D40" s="134"/>
    </row>
    <row r="41" spans="2:4" ht="12.75" customHeight="1">
      <c r="B41" s="39" t="s">
        <v>129</v>
      </c>
      <c r="C41" s="130"/>
      <c r="D41" s="120"/>
    </row>
    <row r="42" spans="2:4" ht="12.75" customHeight="1">
      <c r="B42" s="41" t="s">
        <v>7</v>
      </c>
      <c r="C42" s="130"/>
      <c r="D42" s="129"/>
    </row>
    <row r="43" spans="2:4" ht="14.25">
      <c r="B43" s="41" t="s">
        <v>130</v>
      </c>
      <c r="C43" s="124"/>
      <c r="D43" s="125"/>
    </row>
    <row r="44" spans="2:4" ht="15">
      <c r="B44" s="39" t="s">
        <v>131</v>
      </c>
      <c r="C44" s="120">
        <v>200000</v>
      </c>
      <c r="D44" s="129"/>
    </row>
    <row r="45" spans="2:4" ht="13.5" customHeight="1">
      <c r="B45" s="43" t="s">
        <v>95</v>
      </c>
      <c r="C45" s="136"/>
      <c r="D45" s="131"/>
    </row>
    <row r="46" spans="2:4" ht="12.75" customHeight="1">
      <c r="B46" s="43" t="s">
        <v>84</v>
      </c>
      <c r="C46" s="137"/>
      <c r="D46" s="131"/>
    </row>
    <row r="47" spans="2:4" ht="12.75" customHeight="1">
      <c r="B47" s="184" t="s">
        <v>87</v>
      </c>
      <c r="C47" s="139"/>
      <c r="D47" s="138"/>
    </row>
    <row r="48" spans="2:4" ht="15">
      <c r="B48" s="185"/>
      <c r="C48" s="130"/>
      <c r="D48" s="138"/>
    </row>
    <row r="49" spans="2:4" ht="14.25">
      <c r="B49" s="44" t="s">
        <v>22</v>
      </c>
      <c r="C49" s="73">
        <f>C39+C32+C17+C48</f>
        <v>16796</v>
      </c>
      <c r="D49" s="73">
        <f>D39+D32+D17+D48</f>
        <v>-16715</v>
      </c>
    </row>
    <row r="50" spans="2:4" ht="14.25" customHeight="1">
      <c r="B50" s="45" t="s">
        <v>88</v>
      </c>
      <c r="C50" s="140"/>
      <c r="D50" s="75">
        <v>16796</v>
      </c>
    </row>
    <row r="51" spans="2:4" ht="14.25" customHeight="1">
      <c r="B51" s="63" t="s">
        <v>89</v>
      </c>
      <c r="C51" s="74">
        <f>C49+C50</f>
        <v>16796</v>
      </c>
      <c r="D51" s="74">
        <f>D49+D50</f>
        <v>81</v>
      </c>
    </row>
    <row r="52" ht="12.75">
      <c r="C52" s="141"/>
    </row>
    <row r="53" spans="1:2" ht="12.75">
      <c r="A53" s="113" t="s">
        <v>165</v>
      </c>
      <c r="B53" s="113"/>
    </row>
    <row r="54" spans="1:2" s="61" customFormat="1" ht="12.75">
      <c r="A54" s="113" t="s">
        <v>166</v>
      </c>
      <c r="B54" s="113" t="s">
        <v>165</v>
      </c>
    </row>
    <row r="55" s="61" customFormat="1" ht="12.75">
      <c r="B55" s="113" t="s">
        <v>166</v>
      </c>
    </row>
    <row r="56" spans="1:2" s="61" customFormat="1" ht="12.75">
      <c r="A56" s="113" t="s">
        <v>181</v>
      </c>
      <c r="B56" s="113"/>
    </row>
    <row r="57" s="61" customFormat="1" ht="12.75">
      <c r="B57" s="113" t="s">
        <v>181</v>
      </c>
    </row>
    <row r="58" spans="1:3" ht="12.75">
      <c r="A58" s="113" t="s">
        <v>165</v>
      </c>
      <c r="B58" s="113"/>
      <c r="C58" s="61"/>
    </row>
    <row r="59" spans="1:2" ht="12.75">
      <c r="A59" s="113" t="s">
        <v>166</v>
      </c>
      <c r="B59" s="113"/>
    </row>
    <row r="61" spans="1:2" ht="12.75">
      <c r="A61" s="113" t="s">
        <v>181</v>
      </c>
      <c r="B61" s="113"/>
    </row>
    <row r="62" spans="2:4" ht="14.25">
      <c r="B62" s="84"/>
      <c r="C62" s="84"/>
      <c r="D62" s="84"/>
    </row>
  </sheetData>
  <sheetProtection password="CEFB" sheet="1" objects="1" scenarios="1"/>
  <mergeCells count="6">
    <mergeCell ref="B47:B48"/>
    <mergeCell ref="B5:D5"/>
    <mergeCell ref="B10:E10"/>
    <mergeCell ref="B7:E7"/>
    <mergeCell ref="B8:E8"/>
    <mergeCell ref="B13:E13"/>
  </mergeCells>
  <printOptions/>
  <pageMargins left="0.37" right="0.25" top="0.5" bottom="0.28" header="0.5" footer="0.28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B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KARENGH</dc:creator>
  <cp:keywords/>
  <dc:description/>
  <cp:lastModifiedBy>Gevorg Hovhannisyan</cp:lastModifiedBy>
  <cp:lastPrinted>2008-01-17T12:25:51Z</cp:lastPrinted>
  <dcterms:created xsi:type="dcterms:W3CDTF">2003-01-22T21:35:49Z</dcterms:created>
  <dcterms:modified xsi:type="dcterms:W3CDTF">2016-07-10T02:53:20Z</dcterms:modified>
  <cp:category/>
  <cp:version/>
  <cp:contentType/>
  <cp:contentStatus/>
</cp:coreProperties>
</file>